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jmar-files\RO\project\2025\LLG\LLG25042_生涯学習\07.コンテンツ作成\第４回後\"/>
    </mc:Choice>
  </mc:AlternateContent>
  <xr:revisionPtr revIDLastSave="0" documentId="13_ncr:1_{5F5CE46E-FD9C-4E98-9395-52D771C66EB5}" xr6:coauthVersionLast="47" xr6:coauthVersionMax="47" xr10:uidLastSave="{00000000-0000-0000-0000-000000000000}"/>
  <bookViews>
    <workbookView xWindow="-120" yWindow="-120" windowWidth="29040" windowHeight="15720" tabRatio="860" xr2:uid="{CCE105C8-F8B4-4E74-8643-B671CE202DB3}"/>
  </bookViews>
  <sheets>
    <sheet name="表紙" sheetId="22" r:id="rId1"/>
    <sheet name="①キャリアデザイン・振り返りシート（１）" sheetId="1" r:id="rId2"/>
    <sheet name="②キャリアデザイン・振り返りシート (2)" sheetId="6" r:id="rId3"/>
    <sheet name="③現状把握シート" sheetId="19" r:id="rId4"/>
    <sheet name="【参考】面談後シート" sheetId="21" r:id="rId5"/>
    <sheet name="⇒実践状況の説明" sheetId="20" r:id="rId6"/>
    <sheet name="新人" sheetId="13" r:id="rId7"/>
    <sheet name="Ⅰ" sheetId="14" r:id="rId8"/>
    <sheet name="Ⅱ" sheetId="15" r:id="rId9"/>
    <sheet name="Ⅲ" sheetId="16" r:id="rId10"/>
    <sheet name="Ⅳ" sheetId="17" r:id="rId11"/>
  </sheets>
  <definedNames>
    <definedName name="_xlnm.Print_Area" localSheetId="4">【参考】面談後シート!$A$1:$T$26</definedName>
    <definedName name="_xlnm.Print_Area" localSheetId="1">'①キャリアデザイン・振り返りシート（１）'!$A$1:$T$45</definedName>
    <definedName name="_xlnm.Print_Area" localSheetId="2">'②キャリアデザイン・振り返りシート (2)'!$A$1:$T$53</definedName>
    <definedName name="_xlnm.Print_Area" localSheetId="3">③現状把握シート!$A$1:$O$128</definedName>
    <definedName name="_xlnm.Print_Area" localSheetId="7">Ⅰ!$A$1:$E$22</definedName>
    <definedName name="_xlnm.Print_Area" localSheetId="8">Ⅱ!$A$1:$E$22</definedName>
    <definedName name="_xlnm.Print_Area" localSheetId="9">Ⅲ!$A$1:$E$22</definedName>
    <definedName name="_xlnm.Print_Area" localSheetId="10">Ⅳ!$A$1:$E$22</definedName>
    <definedName name="_xlnm.Print_Area" localSheetId="6">新人!$A$1:$E$22</definedName>
    <definedName name="_xlnm.Print_Area" localSheetId="0">表紙!$A$1:$T$31</definedName>
    <definedName name="_xlnm.Print_Titles" localSheetId="3">③現状把握シート!$1:$3</definedName>
    <definedName name="_xlnm.Print_Titles" localSheetId="7">Ⅰ!$A:$B,Ⅰ!$1:$5</definedName>
    <definedName name="_xlnm.Print_Titles" localSheetId="6">新人!$A:$B,新人!$1:$5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 i="19" l="1"/>
  <c r="B45" i="6" l="1"/>
  <c r="G104" i="19"/>
  <c r="T104" i="19" s="1"/>
  <c r="H118" i="19"/>
  <c r="U118" i="19" s="1"/>
  <c r="H117" i="19"/>
  <c r="U117" i="19" s="1"/>
  <c r="H116" i="19"/>
  <c r="U116" i="19" s="1"/>
  <c r="H115" i="19"/>
  <c r="U115" i="19" s="1"/>
  <c r="H114" i="19"/>
  <c r="U114" i="19" s="1"/>
  <c r="H113" i="19"/>
  <c r="U113" i="19" s="1"/>
  <c r="H112" i="19"/>
  <c r="U112" i="19" s="1"/>
  <c r="H111" i="19"/>
  <c r="U111" i="19" s="1"/>
  <c r="H110" i="19"/>
  <c r="U110" i="19" s="1"/>
  <c r="H109" i="19"/>
  <c r="U109" i="19" s="1"/>
  <c r="H108" i="19"/>
  <c r="U108" i="19" s="1"/>
  <c r="H107" i="19"/>
  <c r="U107" i="19" s="1"/>
  <c r="H106" i="19"/>
  <c r="U106" i="19" s="1"/>
  <c r="H105" i="19"/>
  <c r="U105" i="19" s="1"/>
  <c r="H104" i="19"/>
  <c r="U104" i="19" s="1"/>
  <c r="G118" i="19"/>
  <c r="T118" i="19" s="1"/>
  <c r="G117" i="19"/>
  <c r="T117" i="19" s="1"/>
  <c r="G116" i="19"/>
  <c r="T116" i="19" s="1"/>
  <c r="G115" i="19"/>
  <c r="T115" i="19" s="1"/>
  <c r="G114" i="19"/>
  <c r="T114" i="19" s="1"/>
  <c r="G113" i="19"/>
  <c r="T113" i="19" s="1"/>
  <c r="G112" i="19"/>
  <c r="T112" i="19" s="1"/>
  <c r="G111" i="19"/>
  <c r="T111" i="19" s="1"/>
  <c r="G110" i="19"/>
  <c r="T110" i="19" s="1"/>
  <c r="G109" i="19"/>
  <c r="T109" i="19" s="1"/>
  <c r="G108" i="19"/>
  <c r="T108" i="19" s="1"/>
  <c r="G107" i="19"/>
  <c r="T107" i="19" s="1"/>
  <c r="G106" i="19"/>
  <c r="T106" i="19" s="1"/>
  <c r="G105" i="19"/>
  <c r="T105" i="19" s="1"/>
  <c r="B118" i="19"/>
  <c r="B117" i="19"/>
  <c r="B116" i="19"/>
  <c r="B115" i="19"/>
  <c r="B114" i="19"/>
  <c r="B112" i="19"/>
  <c r="B113" i="19"/>
  <c r="B111" i="19"/>
  <c r="B110" i="19"/>
  <c r="B109" i="19"/>
  <c r="B108" i="19"/>
  <c r="B107" i="19"/>
  <c r="B106" i="19"/>
  <c r="B105" i="19"/>
  <c r="B104" i="19"/>
  <c r="P79" i="19" a="1"/>
  <c r="P67" i="19" a="1"/>
  <c r="P61" i="19" a="1"/>
  <c r="P55" i="19" a="1"/>
  <c r="P49" i="19" a="1"/>
  <c r="P31" i="19" a="1"/>
  <c r="P25" i="19" a="1"/>
  <c r="P19" i="19" a="1"/>
  <c r="P91" i="19" a="1"/>
  <c r="P97" i="19" a="1"/>
  <c r="P73" i="19" a="1"/>
  <c r="P43" i="19" a="1"/>
  <c r="P37" i="19" a="1"/>
  <c r="P85" i="19" a="1"/>
  <c r="P13" i="19" a="1"/>
  <c r="P97" i="19" l="1"/>
  <c r="P91" i="19"/>
  <c r="P85" i="19"/>
  <c r="P79" i="19"/>
  <c r="P73" i="19"/>
  <c r="P67" i="19"/>
  <c r="P61" i="19"/>
  <c r="P55" i="19"/>
  <c r="P49" i="19"/>
  <c r="P43" i="19"/>
  <c r="P37" i="19"/>
  <c r="P31" i="19"/>
  <c r="P25" i="19"/>
  <c r="P19" i="19"/>
  <c r="P13" i="19"/>
  <c r="U94" i="19"/>
  <c r="T94" i="19"/>
  <c r="S94" i="19"/>
  <c r="R94" i="19"/>
  <c r="Q94" i="19"/>
  <c r="U64" i="19"/>
  <c r="T64" i="19"/>
  <c r="S64" i="19"/>
  <c r="R64" i="19"/>
  <c r="Q64" i="19"/>
  <c r="U58" i="19"/>
  <c r="T58" i="19"/>
  <c r="S58" i="19"/>
  <c r="R58" i="19"/>
  <c r="Q58" i="19"/>
  <c r="U52" i="19"/>
  <c r="T52" i="19"/>
  <c r="S52" i="19"/>
  <c r="R52" i="19"/>
  <c r="Q52" i="19"/>
  <c r="U46" i="19"/>
  <c r="T46" i="19"/>
  <c r="S46" i="19"/>
  <c r="R46" i="19"/>
  <c r="Q46" i="19"/>
  <c r="U40" i="19"/>
  <c r="T40" i="19"/>
  <c r="S40" i="19"/>
  <c r="R40" i="19"/>
  <c r="Q40" i="19"/>
  <c r="U34" i="19"/>
  <c r="T34" i="19"/>
  <c r="S34" i="19"/>
  <c r="R34" i="19"/>
  <c r="Q34" i="19"/>
  <c r="U88" i="19"/>
  <c r="T88" i="19"/>
  <c r="S88" i="19"/>
  <c r="R88" i="19"/>
  <c r="Q88" i="19"/>
  <c r="U82" i="19"/>
  <c r="T82" i="19"/>
  <c r="S82" i="19"/>
  <c r="R82" i="19"/>
  <c r="Q82" i="19"/>
  <c r="U76" i="19"/>
  <c r="T76" i="19"/>
  <c r="S76" i="19"/>
  <c r="R76" i="19"/>
  <c r="Q76" i="19"/>
  <c r="U70" i="19"/>
  <c r="T70" i="19"/>
  <c r="S70" i="19"/>
  <c r="R70" i="19"/>
  <c r="Q70" i="19"/>
  <c r="U28" i="19"/>
  <c r="T28" i="19"/>
  <c r="S28" i="19"/>
  <c r="R28" i="19"/>
  <c r="Q28" i="19"/>
  <c r="U22" i="19"/>
  <c r="T22" i="19"/>
  <c r="S22" i="19"/>
  <c r="R22" i="19"/>
  <c r="Q22" i="19"/>
  <c r="U16" i="19"/>
  <c r="T16" i="19"/>
  <c r="S16" i="19"/>
  <c r="R16" i="19"/>
  <c r="Q16" i="19"/>
  <c r="U10" i="19"/>
  <c r="T10" i="19"/>
  <c r="S10" i="19"/>
  <c r="R10" i="19"/>
  <c r="D4" i="19"/>
  <c r="P11" i="19" a="1"/>
  <c r="P77" i="19" a="1"/>
  <c r="P65" i="19" a="1"/>
  <c r="P95" i="19" a="1"/>
  <c r="P53" i="19" a="1"/>
  <c r="P23" i="19" a="1"/>
  <c r="P35" i="19" a="1"/>
  <c r="P41" i="19" a="1"/>
  <c r="P71" i="19" a="1"/>
  <c r="P83" i="19" a="1"/>
  <c r="P29" i="19" a="1"/>
  <c r="P47" i="19" a="1"/>
  <c r="P17" i="19" a="1"/>
  <c r="P89" i="19" a="1"/>
  <c r="P59" i="19" a="1"/>
  <c r="P95" i="19" l="1"/>
  <c r="P65" i="19"/>
  <c r="P59" i="19"/>
  <c r="P53" i="19"/>
  <c r="P47" i="19"/>
  <c r="P41" i="19"/>
  <c r="P35" i="19"/>
  <c r="P89" i="19"/>
  <c r="P83" i="19"/>
  <c r="P77" i="19"/>
  <c r="P71" i="19"/>
  <c r="P29" i="19"/>
  <c r="P23" i="19"/>
  <c r="P17" i="19"/>
  <c r="P1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zaidan</author>
  </authors>
  <commentList>
    <comment ref="Q10" authorId="0" shapeId="0" xr:uid="{DBC8E7DC-D490-418A-B677-E591F7375E42}">
      <text>
        <r>
          <rPr>
            <sz val="14"/>
            <color indexed="81"/>
            <rFont val="HGPｺﾞｼｯｸM"/>
            <family val="3"/>
            <charset val="128"/>
          </rPr>
          <t>各段階をクリックすると、それぞれの看護実践能力の内容等のシートにジャンプし、確認ができます</t>
        </r>
      </text>
    </comment>
    <comment ref="M12" authorId="0" shapeId="0" xr:uid="{180D9FF5-E689-4F76-BD0B-678C0424D35C}">
      <text>
        <r>
          <rPr>
            <sz val="14"/>
            <color indexed="81"/>
            <rFont val="HGPｺﾞｼｯｸM"/>
            <family val="3"/>
            <charset val="128"/>
          </rPr>
          <t>段階を選択すると、右側のP列以降に各段階に応じた能力の内容・実践の程度が表示されます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<sst xmlns="http://schemas.openxmlformats.org/spreadsheetml/2006/main" count="462" uniqueCount="244">
  <si>
    <t>氏名</t>
    <rPh sb="0" eb="2">
      <t>シメイ</t>
    </rPh>
    <phoneticPr fontId="1"/>
  </si>
  <si>
    <t>［ポイント］まず、なぜ看護師になりたかったのか、なぜ訪問看護師になったのかを振り返ってみましょう。</t>
    <phoneticPr fontId="1"/>
  </si>
  <si>
    <t>記載日</t>
    <rPh sb="0" eb="3">
      <t>キサイビ</t>
    </rPh>
    <phoneticPr fontId="1"/>
  </si>
  <si>
    <t>年</t>
    <rPh sb="0" eb="1">
      <t>ネン</t>
    </rPh>
    <phoneticPr fontId="1"/>
  </si>
  <si>
    <t>月</t>
    <rPh sb="0" eb="1">
      <t>ガツ</t>
    </rPh>
    <phoneticPr fontId="1"/>
  </si>
  <si>
    <t>日</t>
    <rPh sb="0" eb="1">
      <t>ニチ</t>
    </rPh>
    <phoneticPr fontId="1"/>
  </si>
  <si>
    <t>②毎年記入</t>
    <phoneticPr fontId="1"/>
  </si>
  <si>
    <t>年の目標</t>
    <rPh sb="0" eb="1">
      <t>ネン</t>
    </rPh>
    <rPh sb="2" eb="4">
      <t>モクヒョウ</t>
    </rPh>
    <phoneticPr fontId="1"/>
  </si>
  <si>
    <t>年の振り返り</t>
    <rPh sb="0" eb="1">
      <t>ネン</t>
    </rPh>
    <rPh sb="2" eb="3">
      <t>フ</t>
    </rPh>
    <rPh sb="4" eb="5">
      <t>カエ</t>
    </rPh>
    <phoneticPr fontId="1"/>
  </si>
  <si>
    <t>1.ニーズをとらえる力</t>
    <rPh sb="10" eb="11">
      <t>チカラ</t>
    </rPh>
    <phoneticPr fontId="1"/>
  </si>
  <si>
    <t xml:space="preserve">・利用者・家族との関係を構築する
・本人のニーズのほか、特に生活、死生観や信条等、家族、社会資源についてアセスメントする
・体系的な情報収集とアセスメント（整理・分析・解釈・統合）を行い、看護問題の優先順位を判断し、記録を共有する </t>
    <phoneticPr fontId="1"/>
  </si>
  <si>
    <t>Ⅰ</t>
    <phoneticPr fontId="1"/>
  </si>
  <si>
    <t>Ⅱ</t>
    <phoneticPr fontId="1"/>
  </si>
  <si>
    <t>Ⅲ</t>
    <phoneticPr fontId="1"/>
  </si>
  <si>
    <t>Ⅳ</t>
    <phoneticPr fontId="1"/>
  </si>
  <si>
    <t>新人</t>
    <rPh sb="0" eb="2">
      <t>シンジン</t>
    </rPh>
    <phoneticPr fontId="1"/>
  </si>
  <si>
    <t>2.ケアする力</t>
    <rPh sb="6" eb="7">
      <t>チカラ</t>
    </rPh>
    <phoneticPr fontId="1"/>
  </si>
  <si>
    <t>・予後予測や悪化防止の判断、療養上の問題となる要因を分析して看護計画を立案する
・ケアの受け手とのパートナーシップ※1のもと、それぞれの状況に合わせた看護計画を立案・実施・評価し、実施した看護への対応を行う
・利用者や家族に対して、適切な社会資源の活用を提案できる、必要な社会資源を開拓する</t>
    <phoneticPr fontId="1"/>
  </si>
  <si>
    <t>3.意思決定を支える力</t>
    <phoneticPr fontId="1"/>
  </si>
  <si>
    <t xml:space="preserve">・限られた訪問時間内で、利用者の意思決定、多職種連携等に必要なことを確認、情報収集する
・ケアの受け手や関係者との信頼関係と対話、正確かつ一貫した情報提供のもと、ケアの受け手がその人らしく生きるための意思決定を支援する </t>
    <phoneticPr fontId="1"/>
  </si>
  <si>
    <t>4.協働する力</t>
    <rPh sb="2" eb="4">
      <t>キョウドウ</t>
    </rPh>
    <rPh sb="6" eb="7">
      <t>チカラ</t>
    </rPh>
    <phoneticPr fontId="1"/>
  </si>
  <si>
    <t xml:space="preserve">・地域の関係する各職種の役割や特性を理解し、多職種に分かる言語選択や態度がとれる
・ケアの受け手や保健・医療・福祉および生活に関わる職種・組織と相互理解し、知識・技術を活かし合いながら、目標・情報共有や相談・提案等の連携を図り看護を実践する  </t>
    <phoneticPr fontId="1"/>
  </si>
  <si>
    <t xml:space="preserve">・看護の専門職として、制度・政策の提言や看護学の発展等の看護の効率・効果を高める活動に、専門組織を通じて関わり社会に貢献する </t>
    <phoneticPr fontId="1"/>
  </si>
  <si>
    <t xml:space="preserve">・自分の判断や思考プロセスを説明するために、状況を整理し言語化する
・看護の成果を可視化、分析することで、自身や組織の看護の改善プロセスに関わるとともに、同僚や学生の学習支援・指導に関わる </t>
    <phoneticPr fontId="1"/>
  </si>
  <si>
    <t xml:space="preserve">・実践したい訪問看護と事業所の理念・方針を統合し、日々の業務に落とし込む
・自身の能力の開発・維持・向上に責任を持ち、生涯にわたり自己研鑽を行い、他の看護師や保健・医療・福祉に関わる多様な人々と共に学び合う </t>
    <phoneticPr fontId="1"/>
  </si>
  <si>
    <t xml:space="preserve">・多職種それぞれの法的権限を理解し、その役割等に応じて適切なタスク・シフト/シェアをする
・自身の役割と責任を理解し、業務遂行の管理・監督を適切に行う </t>
    <phoneticPr fontId="1"/>
  </si>
  <si>
    <t xml:space="preserve">・安全な看護・医療提供環境の維持・実現のため、リスクの評価や適切なマネジメント方法の検討を行い、医療安全、感染予防、災害対応等を行う
・利用者の価値観や暮らしの場を考慮したうえで、安全な療養環境の整備をする </t>
    <phoneticPr fontId="1"/>
  </si>
  <si>
    <t xml:space="preserve">・組織（チーム等）の中で、業務改善やチームワーク向上のために行動し、担う業務の優先度を考え、時間等の適切な管理のもと実施する  </t>
    <phoneticPr fontId="1"/>
  </si>
  <si>
    <t xml:space="preserve">・看護師として倫理的に意思決定、行動し、人々の生命や権利、多様性、プライバシー等を尊重し看護実践を行う </t>
    <phoneticPr fontId="1"/>
  </si>
  <si>
    <t xml:space="preserve">・看護師として法令遵守が定められている行動は何かを認識し、法令やガイドライン、所属組織等の規範に基づき看護実践を行う  </t>
    <phoneticPr fontId="1"/>
  </si>
  <si>
    <t xml:space="preserve">・看護師としての責務と職業倫理に基づき、自らの判断や行為、行ったことの結果に責任を負い、自身の役割や能力に応じた看護実践を行う
・コミュニケーションを通して、利用者・家族と良好な関係をつくる
・説明がケアの重要な部分を占めるため、ケアの前後に詳細な説明を行い、同意を得てからケアを進める
・利用者・家族の生活環境や価値観、QOLを考慮してセルフケアを促す説明を行う </t>
    <phoneticPr fontId="1"/>
  </si>
  <si>
    <t>15.訪問看護の制度理解・活用</t>
    <phoneticPr fontId="1"/>
  </si>
  <si>
    <t xml:space="preserve">・介護報酬、診療報酬を理解し、より良いサービスを提供する
・制度を活用したサービス提供や社会資源の利用や負担軽減を提案する </t>
    <phoneticPr fontId="1"/>
  </si>
  <si>
    <t>看護実践能力習熟段階
(ラダー)</t>
    <rPh sb="0" eb="2">
      <t>カンゴ</t>
    </rPh>
    <rPh sb="2" eb="4">
      <t>ジッセン</t>
    </rPh>
    <rPh sb="4" eb="6">
      <t>ノウリョク</t>
    </rPh>
    <rPh sb="6" eb="8">
      <t>シュウジュク</t>
    </rPh>
    <rPh sb="8" eb="10">
      <t>ダンカイ</t>
    </rPh>
    <phoneticPr fontId="1"/>
  </si>
  <si>
    <t>必要に応じ助言を得て実践する</t>
    <phoneticPr fontId="1"/>
  </si>
  <si>
    <t>訪問看護のキャリア段階</t>
    <rPh sb="0" eb="2">
      <t>ホウモン</t>
    </rPh>
    <rPh sb="2" eb="4">
      <t>カンゴ</t>
    </rPh>
    <rPh sb="9" eb="11">
      <t>ダンカイ</t>
    </rPh>
    <phoneticPr fontId="1"/>
  </si>
  <si>
    <t>訪問看護のキャリア段階の定義</t>
    <rPh sb="9" eb="11">
      <t>ダンカイ</t>
    </rPh>
    <rPh sb="12" eb="14">
      <t>テイギ</t>
    </rPh>
    <phoneticPr fontId="1"/>
  </si>
  <si>
    <t>・必要に応じ助言を得て、訪問看護を実践できる
・新任は、病院から訪問看護に転職する場合のリアリティショックに対応できる</t>
    <rPh sb="24" eb="26">
      <t>シンニン</t>
    </rPh>
    <phoneticPr fontId="1"/>
  </si>
  <si>
    <t>看護実践能力</t>
    <rPh sb="0" eb="2">
      <t>カンゴ</t>
    </rPh>
    <rPh sb="2" eb="4">
      <t>ジッセン</t>
    </rPh>
    <rPh sb="4" eb="6">
      <t>ノウリョク</t>
    </rPh>
    <phoneticPr fontId="1"/>
  </si>
  <si>
    <t>主な内容</t>
    <rPh sb="0" eb="1">
      <t>オモ</t>
    </rPh>
    <rPh sb="2" eb="4">
      <t>ナイヨウ</t>
    </rPh>
    <phoneticPr fontId="1"/>
  </si>
  <si>
    <t>臨床実践能力</t>
    <phoneticPr fontId="1"/>
  </si>
  <si>
    <r>
      <t xml:space="preserve">1.ニーズをとらえる力
</t>
    </r>
    <r>
      <rPr>
        <sz val="9"/>
        <color theme="1"/>
        <rFont val="Meiryo UI"/>
        <family val="3"/>
        <charset val="128"/>
      </rPr>
      <t>利用者・家族との関係を構築する力
アセスメントする力</t>
    </r>
    <phoneticPr fontId="1"/>
  </si>
  <si>
    <t>・助言を得てケアの受け手や状況（場）のニーズをとらえる
・暮らしの場におけるサービス提供の考え方を理解する
・必要に応じて助言を得ながら、利用者と家族を一つの単位の看護の対象として認識し、働きかける
・必要に応じて助言を得ながら、生活、死生観や信条等、家族、社会資源についてアセスメントする</t>
    <phoneticPr fontId="1"/>
  </si>
  <si>
    <r>
      <t xml:space="preserve">2.ケアする力
</t>
    </r>
    <r>
      <rPr>
        <sz val="9"/>
        <color theme="1"/>
        <rFont val="Meiryo UI"/>
        <family val="3"/>
        <charset val="128"/>
      </rPr>
      <t>看護計画の立案とケア内容の評価・共有
地域における暮らしの場での療養生活の支援</t>
    </r>
    <phoneticPr fontId="1"/>
  </si>
  <si>
    <t>・助言を得ながら、安全な看護を実践する
・必要に応じて助言を得ながら、長期的な視点で、予防的に関わる必要がある課題を整理する
・看護計画に基づいて提供したケア内容を、同僚や上司に説明する
・地域の社会資源を把握する
・必要に応じて助言を得ながら、利用可能な制度や社会資源を把握し、利用者や家族に提案する</t>
    <phoneticPr fontId="1"/>
  </si>
  <si>
    <r>
      <t xml:space="preserve">3.意思決定を支える力
</t>
    </r>
    <r>
      <rPr>
        <sz val="9"/>
        <color theme="1"/>
        <rFont val="Meiryo UI"/>
        <family val="3"/>
        <charset val="128"/>
      </rPr>
      <t>利用者・家族の意思決定を支える力</t>
    </r>
    <phoneticPr fontId="1"/>
  </si>
  <si>
    <t>・ケアの受け手や周囲の人々の意向を知る
・必要に応じて助言を得ながら、利用者の意思決定に必要なことを確認し、情報収集する</t>
    <phoneticPr fontId="1"/>
  </si>
  <si>
    <r>
      <t xml:space="preserve">4.協働する力
</t>
    </r>
    <r>
      <rPr>
        <sz val="9"/>
        <color theme="1"/>
        <rFont val="Meiryo UI"/>
        <family val="3"/>
        <charset val="128"/>
      </rPr>
      <t>多職種と協働する力</t>
    </r>
    <phoneticPr fontId="1"/>
  </si>
  <si>
    <t>・関係者と情報共有する
・関係する各職種の役割を知っている</t>
    <phoneticPr fontId="1"/>
  </si>
  <si>
    <t>リーダーシップとマネジメント能力</t>
    <phoneticPr fontId="1"/>
  </si>
  <si>
    <t>5.業務の委譲 / 移譲と管理監督</t>
    <phoneticPr fontId="1"/>
  </si>
  <si>
    <t>・看護チーム内の他職種の法的権限や役割を知り、助言を得て、業務を委譲し、委譲した業務の実施確認をする</t>
    <phoneticPr fontId="1"/>
  </si>
  <si>
    <r>
      <t xml:space="preserve">6.安全な環境の整備
</t>
    </r>
    <r>
      <rPr>
        <sz val="9"/>
        <color theme="1"/>
        <rFont val="Meiryo UI"/>
        <family val="3"/>
        <charset val="128"/>
      </rPr>
      <t>暮らしの場における安全な環境の整備</t>
    </r>
    <phoneticPr fontId="1"/>
  </si>
  <si>
    <t>・助言を得て、安全な環境整備に関わるルールに基づき行動する
・助言を得ながら、利用者の価値観や暮らしの場を考慮したうえで、安全な療養環境の整備をする</t>
    <phoneticPr fontId="1"/>
  </si>
  <si>
    <t>7.組織の一員としての役割発揮</t>
    <phoneticPr fontId="1"/>
  </si>
  <si>
    <t>・自身の業務を時間内・時間通りに行うとともに、組織（チーム等）の一員としての役割を理解する</t>
    <phoneticPr fontId="1"/>
  </si>
  <si>
    <t>専門的・倫理的・法的な実践能力</t>
    <phoneticPr fontId="1"/>
  </si>
  <si>
    <t>8.倫理的実践</t>
    <phoneticPr fontId="1"/>
  </si>
  <si>
    <t>・倫理指針等と目の前の実践を紐づけて理解し、倫理的指針に基づき行動する</t>
    <phoneticPr fontId="1"/>
  </si>
  <si>
    <t>9.法的実践</t>
    <phoneticPr fontId="1"/>
  </si>
  <si>
    <t>・法令に基づき取るべき行動・取ってはいけない行動を知り、法令を遵守し行動する</t>
    <phoneticPr fontId="1"/>
  </si>
  <si>
    <r>
      <t xml:space="preserve">10.アカウンタビリティ※1（責務に基づく実践）
</t>
    </r>
    <r>
      <rPr>
        <sz val="9"/>
        <color theme="1"/>
        <rFont val="Meiryo UI"/>
        <family val="3"/>
        <charset val="128"/>
      </rPr>
      <t>ケア内容を説明する力
セルフケアを促す力/エンパワメント</t>
    </r>
    <phoneticPr fontId="1"/>
  </si>
  <si>
    <t>・自身の役割や能力の範囲を認識し、自立して行動・説明し実践への責任を持つ
・コミュニケーションを通して、利用者・家族と関係をつくる
・必要に応じて助言を得ながら、看護計画に基づいて利用者・家族に説明し、同意を得てからケアを提供する
・利用者・家族の持つ力（強み）を説明する
・必要に応じて助言を得ながら、在宅療養に必要な教育指導を利用者・家族に行う</t>
    <phoneticPr fontId="1"/>
  </si>
  <si>
    <t>専門性の開発能力</t>
    <phoneticPr fontId="1"/>
  </si>
  <si>
    <t>11.看護の専門性の強化と社会貢献</t>
    <phoneticPr fontId="1"/>
  </si>
  <si>
    <t>・看護の専門職としての自覚と社会から求められている役割の認識に基づき行動する</t>
    <phoneticPr fontId="1"/>
  </si>
  <si>
    <r>
      <t xml:space="preserve">12.看護実践の質の改善
</t>
    </r>
    <r>
      <rPr>
        <sz val="9"/>
        <color theme="1"/>
        <rFont val="Meiryo UI"/>
        <family val="3"/>
        <charset val="128"/>
      </rPr>
      <t>ケア内容の言語化</t>
    </r>
    <phoneticPr fontId="1"/>
  </si>
  <si>
    <t>・科学的根拠に基づき行動し、自身の看護実践を定期的に見直し質向上を図る
・自分の判断や思考プロセスを説明する
・自分の判断や思考プロセスについて意見を求める</t>
    <phoneticPr fontId="1"/>
  </si>
  <si>
    <r>
      <t xml:space="preserve">13.生涯学習
</t>
    </r>
    <r>
      <rPr>
        <sz val="9"/>
        <color theme="1"/>
        <rFont val="Meiryo UI"/>
        <family val="3"/>
        <charset val="128"/>
      </rPr>
      <t>実践したい訪問看護と事業所の理念・方針の統合</t>
    </r>
    <phoneticPr fontId="1"/>
  </si>
  <si>
    <t>・自身の実践や能力の内省・評価や課題の整理を行い、適宜同僚等からのフィードバックも得ながら、学習を自ら計画的に行う
・助言を得ながら、実践したい訪問看護を考え、言語化する
・管理者の実践したい訪問看護や、事業所の理念・方針を理解し、助言を得ながら実践する</t>
    <phoneticPr fontId="1"/>
  </si>
  <si>
    <r>
      <t xml:space="preserve">14.自身のウェルビーイングの向上
</t>
    </r>
    <r>
      <rPr>
        <sz val="9"/>
        <color theme="1"/>
        <rFont val="Meiryo UI"/>
        <family val="3"/>
        <charset val="128"/>
      </rPr>
      <t>WLB</t>
    </r>
    <phoneticPr fontId="1"/>
  </si>
  <si>
    <t>・自身のウェルビーイングの維持を図る
・ワーク・ライフ・バランスの必要性を理解する</t>
    <phoneticPr fontId="1"/>
  </si>
  <si>
    <t>・介護報酬、診療報酬を理解し、より良いサービスを提供する
・制度を活用したサービス提供や社会資源の利用や負担軽減を提案をする</t>
    <phoneticPr fontId="1"/>
  </si>
  <si>
    <t>※1…英語表現での「Accountability（アカウンタビリティ）」のニュアンスに含まれる「生じた結果とその理由への責任」という広い意味を示すために、日本語訳として多く用いられる「説明責任」ではなく「アカウンタビリティ（責務に基づく実践）」と表記した。
※2…1～14は公益社団法人日本看護協会「看護師のまなびサポートブック」の看護実践能力</t>
    <phoneticPr fontId="1"/>
  </si>
  <si>
    <t>標準的な実践を自立して行う</t>
    <phoneticPr fontId="1"/>
  </si>
  <si>
    <t>一人前</t>
    <rPh sb="0" eb="3">
      <t>イチニンマエ</t>
    </rPh>
    <phoneticPr fontId="1"/>
  </si>
  <si>
    <t>・自立して、あるいは、チームの一員として、標準的に訪問看護を実践できる
・状況判断が適切にでき、とりあえずのルーティンを自立して回すことができる</t>
    <phoneticPr fontId="1"/>
  </si>
  <si>
    <t>・ケアの受け手や状況（場）のニーズを自らとらえる
・必要に応じて助言を得ながら、利用者と家族を一つの単位の看護の対象として認識し、働きかける
・生活、死生観や信条等、家族、社会資源についてアセスメントする</t>
    <phoneticPr fontId="1"/>
  </si>
  <si>
    <t>・ケアの受け手や状況（場）に応じた看護を実践する
・予後予測や悪化防止の判断、療養上の問題となる要因を分析して看護計画を立案する
・看護計画に基づいて提供したケア内容を、同僚や上司に説明し、振り返りを行う
・利用可能な制度や社会資源を把握し、利用者や家族に提案する
・自組織が地域の社会資源として果たす役割を説明する</t>
    <phoneticPr fontId="1"/>
  </si>
  <si>
    <t>・ケアの受け手や周囲の人々の意向を看護に活かす
・利用者の意思決定に必要なことを確認し、情報収集する</t>
    <phoneticPr fontId="1"/>
  </si>
  <si>
    <t>・看護の展開に必要な関係者を特定し、情報交換ができる
・地域の関係する各職種の役割や特性を理解する</t>
    <phoneticPr fontId="1"/>
  </si>
  <si>
    <t>・看護チーム内の他職種の法的な権限や役割を理解し、自立して業務を委譲し、委譲した業務の実施確認をする</t>
    <phoneticPr fontId="1"/>
  </si>
  <si>
    <t>・組織や業務実施の標準的な計画に基づき、業務の優先順位の判断や効率的な時間管理を自立して行うとともに、組織（チーム等）の活動に参加し同僚と協力する</t>
    <phoneticPr fontId="1"/>
  </si>
  <si>
    <t>・自身の役割や能力の範囲を認識し、自立して行動・説明し実践への責任を持つ
・コミュニケーションを通して、利用者・家族と良好な関係をつくる
・看護計画に基づいて利用者・家族に説明し、同意を得てからケアを提供する
・利用者・家族の持つ力（強み）をアセスメントし、その力を発揮できるように教育指導を行う</t>
    <phoneticPr fontId="1"/>
  </si>
  <si>
    <t>・科学的根拠に基づき行動し、自身の看護実践を定期的に見直し質向上を図る
・自分の判断や思考プロセスを説明するために、状況を整理し言語化する
・困難ケースを言語化し、他者に支援を求める</t>
    <phoneticPr fontId="1"/>
  </si>
  <si>
    <t>・自身の実践や能力の内省・評価や課題の整理を行い、適宜同僚等からのフィードバックも得ながら、学習を自ら計画的に行う
・実践したい訪問看護を考え、言語化する
・管理者の実践したい訪問看護や、事業所の理念・方針を理解し、実践する</t>
    <phoneticPr fontId="1"/>
  </si>
  <si>
    <t>・自身のウェルビーイングの維持を図る
・ワーク・ライフ・バランスを図る取組を行う</t>
    <phoneticPr fontId="1"/>
  </si>
  <si>
    <t>個別の状況に応じた判断と実践を行う</t>
    <phoneticPr fontId="1"/>
  </si>
  <si>
    <t>中堅</t>
    <rPh sb="0" eb="2">
      <t>チュウケン</t>
    </rPh>
    <phoneticPr fontId="1"/>
  </si>
  <si>
    <t>・多様な利用者に対して、個別的な訪問看護を実践できる
・困難事例の対応や意思決定支援でスーパーバイズができる
・他機関と協働できる、訪問看護ステーションの顔として地域に出られる</t>
    <rPh sb="66" eb="70">
      <t>ホウモンカンゴ</t>
    </rPh>
    <rPh sb="77" eb="78">
      <t>カオ</t>
    </rPh>
    <rPh sb="81" eb="83">
      <t>チイキ</t>
    </rPh>
    <rPh sb="84" eb="85">
      <t>デ</t>
    </rPh>
    <phoneticPr fontId="1"/>
  </si>
  <si>
    <t>・ケアの受け手や状況（場）の特性を踏まえたニーズをとらえる
・多様な利用者・家族や困難な事例においても、根気強く関係づくりに取り組む
・多様な生活、死生観や信条等、家族、社会資源についてアセスメントするとともに、他のスタッフへ助言する</t>
    <phoneticPr fontId="1"/>
  </si>
  <si>
    <t>・ケアの受け手や状況（場）の特性をふまえた看護を実践する
・多様な利用者に対して、予後予測や悪化防止の判断、療養上の問題となる要因を分析して看護計画を立案する
・看護計画に基づいて提供したケア内容を同僚や上司、多職種に説明し、振り返りを行っている
・他のスタッフに対して、振り返りを促すとともに、振り返りに対し助言する
・多様な利用者や家族に対して、適切な社会資源の活用を提案する
・他のスタッフに対して、社会資源の活用方法を助言する
・自組織が地域の社会資源として役割を果たせるよう行動する</t>
    <phoneticPr fontId="1"/>
  </si>
  <si>
    <t>・ケアの受け手や周囲の人々の意思決定に必要な情報提供や場の設定をする
・限られた訪問時間内で、利用者の意思決定、多職種連携等に必要なことを確認、情報収集する</t>
    <phoneticPr fontId="1"/>
  </si>
  <si>
    <t>・ケアの受け手やその関係者、多職種と連携する
・多職種に分かる言語選択や態度をとる</t>
    <phoneticPr fontId="1"/>
  </si>
  <si>
    <t>・イレギュラーな状況においても看護チーム内で適切な業務の委譲および実施確認をするとともに、他職種の法的権限や役割を理解し、必要時業務を移譲する</t>
    <phoneticPr fontId="1"/>
  </si>
  <si>
    <t>・事故や問題の発生時、人々や同僚の安全を確保し影響を最小限にする行動をとる
・多様な利用者に対して、暮らしの場における安全な療養環境を整備する</t>
    <phoneticPr fontId="1"/>
  </si>
  <si>
    <t>・個別的な状況においても法令を遵守し行動するとともに、法令に違反する可能性がある行動に気づき他者に共有する</t>
    <phoneticPr fontId="1"/>
  </si>
  <si>
    <t>状況に応じ自ら判断して行動・説明し実践への責任を持つとともに、責任を果たす行動における自身の課題に気づき他者に共有する
・コミュニケーションを通して、多様な利用者・家族と良好な関係をつくる
・多様な利用者・家族に対して、看護計画に基づいて説明し、同意を得てからケアを提供する
・多様な利用者・家族の生活環境や価値観、QOLを考慮して、教育指導を行う</t>
    <rPh sb="172" eb="173">
      <t>オコナ</t>
    </rPh>
    <phoneticPr fontId="1"/>
  </si>
  <si>
    <t>・保健・医療・福祉に関わる専門職としての自覚をもって行動し、組織の新人・学生のロールモデルとなる</t>
    <phoneticPr fontId="1"/>
  </si>
  <si>
    <t>・エビデンスに基づき自身や組織の看護実践の質の評価と改善を行うとともに、組織の新人・学生の指導を行う
・自分の判断や思考プロセスを説明するために、複雑な状況を整理し言語化する
・他のスタッフの判断や思考プロセスの説明から、良いところや改善案を提示する</t>
    <phoneticPr fontId="1"/>
  </si>
  <si>
    <r>
      <t>・自身に必要な知識や経験等を判断し多職種と共に学び合うとともに、自身の今後のキャリアを描く</t>
    </r>
    <r>
      <rPr>
        <sz val="9"/>
        <color rgb="FFC00000"/>
        <rFont val="Meiryo UI"/>
        <family val="3"/>
        <charset val="128"/>
      </rPr>
      <t xml:space="preserve">
</t>
    </r>
    <r>
      <rPr>
        <sz val="9"/>
        <color theme="1"/>
        <rFont val="Meiryo UI"/>
        <family val="3"/>
        <charset val="128"/>
      </rPr>
      <t>・自身が実践したい訪問看護と事業所の理念・方針を統合し、日々の業務に落とし込む
・ライフステージに応じた働き方や学び直しについてアドバイスする</t>
    </r>
    <phoneticPr fontId="1"/>
  </si>
  <si>
    <t>幅広い視野で予測的に判断し実践を行い、ロールモデルとなる</t>
  </si>
  <si>
    <t>ベテラン</t>
    <phoneticPr fontId="1"/>
  </si>
  <si>
    <t>・訪問看護ステーションのリーダー的な存在
・より複雑な状況において幅広い視野で予測的に判断し、創造的な訪問看護を実践できる
・困難ケースや看護の全体的な判断、他のスタッフの育成といった役割を担える
・組織や分野を超えて地域・社会活動ができる
・効果的な組織運営ができ、訪問看護ステーションとして地域に必要とされる役割を発揮できる　</t>
    <rPh sb="134" eb="138">
      <t>ホウモンカンゴ</t>
    </rPh>
    <phoneticPr fontId="1"/>
  </si>
  <si>
    <t>・ケアの受け手や状況（場）を統合しニーズをとらえる
・スタッフが対応困難と感じている利用者・家族と関係を構築することができるとともに、スタッフの指導を行う
・より複雑な状況にある生活、死生観や信条等、家族、社会資源についてアセスメントができるとともに、スタッフの教育指導を行う</t>
    <phoneticPr fontId="1"/>
  </si>
  <si>
    <t>・様々な技術を選択・応用し看護を実践する
・より複雑な状況にある利用者に対して、予後予測や悪化防止の判断、療養上の問題となる要因を分析して看護計画を立案する
・事業所全体でケア内容を振り返る環境を整える、機会を創出する
・必要な社会資源を開拓する
・他のスタッフに対して、社会資源の活用方法を教育指導する
・自組織が地域の社会資源として役割を果たせるよう教育指導する</t>
    <phoneticPr fontId="1"/>
  </si>
  <si>
    <t>・ケアの受け手を取り巻く多職種の力を調整し連携する
・多職種に分かる言語選択や態度についてスタッフの教育指導を行う</t>
    <phoneticPr fontId="1"/>
  </si>
  <si>
    <t>・組織において、看護チーム内および他職種への業務の委譲・移譲や業務遂行のプロセスが安全かつ効率的に行われるよう、マニュアル等の見直しに参画する</t>
    <phoneticPr fontId="1"/>
  </si>
  <si>
    <r>
      <t>・事故や問題の発生時にも主体的に行動し同僚を支援するとともに、潜在的なリスクに対する平常時からの危機管理体制整備に参画する</t>
    </r>
    <r>
      <rPr>
        <sz val="9"/>
        <color rgb="FFC00000"/>
        <rFont val="Meiryo UI"/>
        <family val="3"/>
        <charset val="128"/>
      </rPr>
      <t xml:space="preserve">
</t>
    </r>
    <r>
      <rPr>
        <sz val="9"/>
        <color theme="1"/>
        <rFont val="Meiryo UI"/>
        <family val="3"/>
        <charset val="128"/>
      </rPr>
      <t>・多様な利用者に対して、幅広い視点を持って、暮らしの場における安全な療養環境を整備する
・暮らしの場における安全な療養環境を整備するため、関係者と情報を共有する</t>
    </r>
    <phoneticPr fontId="1"/>
  </si>
  <si>
    <t>・組織の目標達成のための業務改善や同僚の支援を行う組織のリーダーとしての役割を担い、改善すべき点は同僚にフィードバックする</t>
    <phoneticPr fontId="1"/>
  </si>
  <si>
    <t>・顕在的・潜在的な倫理的問題について問題提起し、同僚に働きかけモデルを示す</t>
    <phoneticPr fontId="1"/>
  </si>
  <si>
    <t>・法令に違反するリスクがある同僚の行動や組織の状況に対し問題提起する</t>
    <phoneticPr fontId="1"/>
  </si>
  <si>
    <t>・責任を果たすことについて同僚や組織における課題やリスクに気づき、解決に向けて行動する
・より複雑で困難な利用者・家族などへの直接対応を担う
・在宅看護の最新知識・技術の情報を収集し、共有することで、職場全体の説明力が向上する
・より複雑な状況においても幅広い視野で予測的に判断し、教育指導を行う
・他のスタッフに対して、スーパーバイズする</t>
    <phoneticPr fontId="1"/>
  </si>
  <si>
    <t>・保健・医療・福祉の制度や政策に広く視野をもって専門職組織（職能団体や学会等）の活動を通じた提言活動や看護学の発展に関わる</t>
    <phoneticPr fontId="1"/>
  </si>
  <si>
    <t>・新たな知見や技術を取り入れ実践し、成果を可視化することでエビデンス構築に貢献するとともに、同僚の学習や能力開発を支援する
・自分の判断や思考プロセスを説明できるよう、複雑な状況の整理方法や言語化する方法を教える
・他のスタッフの判断や思考プロセスの説明から、良いところや改善案を具体的に提示する</t>
    <phoneticPr fontId="1"/>
  </si>
  <si>
    <t>・自身のキャリアの中長期的展望を描き、その展望に応じた多様な学びを継続し同僚のモデルとなる
・個々人が実践したい訪問看護と事業所の理念・方針を統合し、日々の業務に落とし込む方法について指導する
・ライフステージに応じた働き方や学び直しについてアドバイスする</t>
    <phoneticPr fontId="1"/>
  </si>
  <si>
    <t>・自身や周囲の状況の変化を予測しながら自身のウェルビーイングの維持向上を継続し、同僚のモデルとなる
・事業所のワーク・ライフ・バランスを図る取組を企画立案している
・他のスタッフのワーク・ライフ・バランスを支援する</t>
    <phoneticPr fontId="1"/>
  </si>
  <si>
    <t>より複雑な状況において創造的な実践を行い、組織や分野を超えて参画する</t>
  </si>
  <si>
    <t>　　　　　　　　　ベテラン　　/　　スーパージェネラリスト</t>
    <phoneticPr fontId="1"/>
  </si>
  <si>
    <t>・ケアの受け手や状況（場）の関連や意味をふまえニーズをとらえる
・対応困難と感じている利用者・家族について、地域住民との関係を構築等地域で支援する体制を整備する
・より複雑な状況にある生活、死生観や信条等、家族、社会資源についてアセスメントができるとともに、組織を超えて、地域の人材に対し教育指導を行う</t>
    <phoneticPr fontId="1"/>
  </si>
  <si>
    <t>・最新の知見を取り入れた創造的な看護を実践する
・より複雑な状況にある利用者に対して、予後予測や悪化防止の判断、療養上の問題となる要因分析や看護計画の立案方法などを地域の関係者と共有する
・地域のケース会議でより複雑な状況にある利用者のケア内容について事例を提供する等地域の対応力向上に積極的に貢献する
・必要な社会資源を積極的に開拓する
・他組織のスタッフに対して、社会資源の活用方法を教育指導する
・地域の社会資源として関係組織・関係者が役割を果たせるよう教育指導する</t>
    <phoneticPr fontId="1"/>
  </si>
  <si>
    <t>・複雑な意思決定プロセスにおいて、多職種も含めた調整的役割を担う
・限られた訪問時間内で、より複雑・困難な利用者の意思決定、多職種連携等に必要なことを確認、情報収集する</t>
    <phoneticPr fontId="1"/>
  </si>
  <si>
    <t>・ケアの受け手の複雑なニーズに対応できるように、多職種の力を引き出し連携に活かす
・地域の多職種連携を推進するための取組を行う</t>
    <phoneticPr fontId="1"/>
  </si>
  <si>
    <t>・業務の委譲・移譲や業務遂行のプロセスが安全かつ効率的に行われるよう、組織や職種を超えた調整による体制整備に主体的に参画する</t>
    <phoneticPr fontId="1"/>
  </si>
  <si>
    <t>事故や問題の発生時・平常時の危機管理体制の整備や見直しに、組織や職種を超えて主体的に参画する
・多様な利用者に対して、幅広い視点を持って、暮らしの場における安全な療養環境を整備することができるよう、関係者を教育指導する
・暮らしの場における安全な療養環境を整備するため、関係者と積極的に情報を共有する</t>
    <phoneticPr fontId="1"/>
  </si>
  <si>
    <t>・業務改善や人材育成のためにリーダーとしての役割を担い目標達成に参画するとともに、組織を超えた変革や人材育成に役割を発揮する</t>
    <phoneticPr fontId="1"/>
  </si>
  <si>
    <t>・より複雑かつ多重な顕在的・潜在的な倫理的問題について、解消のために組織や分野を超えて参画する</t>
    <phoneticPr fontId="1"/>
  </si>
  <si>
    <t>・より複雑な状況においても法令を遵守し、法令に違反するリスクがある行動や状況に対し組織を超えて参画する</t>
    <phoneticPr fontId="1"/>
  </si>
  <si>
    <t>・より複雑で関係者が多様な場面においても責任を果たし、組織や分野を超えて参画する
・より複雑で困難な利用者・家族などへの直接対応方法等について、組織を超えて地域で共有し、地域の対応力向上に努める
・より複雑な状況においても幅広い視野で予測的に判断し、教育指導を行う
・組織を超えて、多職種チームや地域で活動する看護職に対してスーパーバイズする</t>
    <phoneticPr fontId="1"/>
  </si>
  <si>
    <t>・専門職組織（職能団体や学会等）に参画し、未来を見据えた制度・政策の改善・決定や、組織や看護・医療を超えた能力開発に関わる</t>
    <phoneticPr fontId="1"/>
  </si>
  <si>
    <t>・看護・医療を超え新たな知見や技術を活用し組織を超え未来を見据えた変革・創造を主導・発信するとともに、看護実践の質向上を支援する
・自分の判断や思考プロセスを説明できるよう、複雑な状況の整理方法や言語化する方法を地域の関係者に対し教える
・自施設に限らずケア内容を評価し、よりよいケアができるよう教育指導をする</t>
    <phoneticPr fontId="1"/>
  </si>
  <si>
    <t>・自身のキャリアに応じた学び直しや学習棄却を必要に応じて行うとともに、組織や看護・医療を超えて人材の生涯学習を支援する
・自施設に限らず、個々人が実践したい訪問看護と事業所の理念・方針を統合し、日々の業務に落とし込む方法について指導する</t>
    <phoneticPr fontId="1"/>
  </si>
  <si>
    <t>・自身のウェルビーイングの維持向上を継続するとともに、組織や看護・医療を超えて人材のウェルビーイングに創造的に関わる
・ワーク・ライフ・バランスを図る取組を指導する</t>
    <phoneticPr fontId="1"/>
  </si>
  <si>
    <t>新人・新任</t>
    <rPh sb="0" eb="2">
      <t>シンジン</t>
    </rPh>
    <rPh sb="3" eb="5">
      <t>シンニン</t>
    </rPh>
    <phoneticPr fontId="1"/>
  </si>
  <si>
    <t>③現状把握シートに戻る</t>
  </si>
  <si>
    <t>段階</t>
    <rPh sb="0" eb="2">
      <t>ダンカイ</t>
    </rPh>
    <phoneticPr fontId="1"/>
  </si>
  <si>
    <t>d7</t>
    <phoneticPr fontId="1"/>
  </si>
  <si>
    <t>d8</t>
    <phoneticPr fontId="1"/>
  </si>
  <si>
    <t>d9</t>
    <phoneticPr fontId="1"/>
  </si>
  <si>
    <t>d10</t>
    <phoneticPr fontId="1"/>
  </si>
  <si>
    <t>d17</t>
    <phoneticPr fontId="1"/>
  </si>
  <si>
    <t>d18</t>
    <phoneticPr fontId="1"/>
  </si>
  <si>
    <t>d19</t>
    <phoneticPr fontId="1"/>
  </si>
  <si>
    <t>d20</t>
    <phoneticPr fontId="1"/>
  </si>
  <si>
    <t>d11</t>
    <phoneticPr fontId="1"/>
  </si>
  <si>
    <t>d12</t>
    <phoneticPr fontId="1"/>
  </si>
  <si>
    <t>d13</t>
    <phoneticPr fontId="1"/>
  </si>
  <si>
    <t>d14</t>
    <phoneticPr fontId="1"/>
  </si>
  <si>
    <t>d15</t>
    <phoneticPr fontId="1"/>
  </si>
  <si>
    <t>d16</t>
    <phoneticPr fontId="1"/>
  </si>
  <si>
    <t>d21</t>
    <phoneticPr fontId="1"/>
  </si>
  <si>
    <t>5.業務の委譲/移譲と管理監督</t>
    <rPh sb="2" eb="4">
      <t>ギョウム</t>
    </rPh>
    <rPh sb="5" eb="7">
      <t>イジョウ</t>
    </rPh>
    <rPh sb="8" eb="10">
      <t>イジョウ</t>
    </rPh>
    <rPh sb="11" eb="13">
      <t>カンリ</t>
    </rPh>
    <rPh sb="13" eb="15">
      <t>カントク</t>
    </rPh>
    <phoneticPr fontId="1"/>
  </si>
  <si>
    <t>6.安全な環境の整備</t>
    <rPh sb="2" eb="4">
      <t>アンゼン</t>
    </rPh>
    <rPh sb="5" eb="7">
      <t>カンキョウ</t>
    </rPh>
    <rPh sb="8" eb="10">
      <t>セイビ</t>
    </rPh>
    <phoneticPr fontId="1"/>
  </si>
  <si>
    <t>8.倫理的実践</t>
    <rPh sb="2" eb="5">
      <t>リンリテキ</t>
    </rPh>
    <rPh sb="5" eb="7">
      <t>ジッセン</t>
    </rPh>
    <phoneticPr fontId="1"/>
  </si>
  <si>
    <t>9.法的実践</t>
    <rPh sb="2" eb="4">
      <t>ホウテキ</t>
    </rPh>
    <rPh sb="4" eb="6">
      <t>ジッセン</t>
    </rPh>
    <phoneticPr fontId="1"/>
  </si>
  <si>
    <t>11.看護の専門性の強化と社会貢献</t>
    <rPh sb="3" eb="5">
      <t>カンゴ</t>
    </rPh>
    <rPh sb="6" eb="9">
      <t>センモンセイ</t>
    </rPh>
    <rPh sb="10" eb="12">
      <t>キョウカ</t>
    </rPh>
    <rPh sb="13" eb="15">
      <t>シャカイ</t>
    </rPh>
    <rPh sb="15" eb="17">
      <t>コウケン</t>
    </rPh>
    <phoneticPr fontId="1"/>
  </si>
  <si>
    <t>12.看護実践の質の改善</t>
    <rPh sb="3" eb="5">
      <t>カンゴ</t>
    </rPh>
    <rPh sb="5" eb="7">
      <t>ジッセン</t>
    </rPh>
    <rPh sb="8" eb="9">
      <t>シツ</t>
    </rPh>
    <rPh sb="10" eb="12">
      <t>カイゼン</t>
    </rPh>
    <phoneticPr fontId="1"/>
  </si>
  <si>
    <t>13.生涯学習</t>
    <phoneticPr fontId="1"/>
  </si>
  <si>
    <t>14.自身のウェルビーイングの向上</t>
    <rPh sb="3" eb="5">
      <t>ジシン</t>
    </rPh>
    <rPh sb="15" eb="17">
      <t>コウジョウ</t>
    </rPh>
    <phoneticPr fontId="1"/>
  </si>
  <si>
    <t>段階⇒定義</t>
    <rPh sb="0" eb="2">
      <t>ダンカイ</t>
    </rPh>
    <rPh sb="3" eb="5">
      <t>テイギ</t>
    </rPh>
    <phoneticPr fontId="1"/>
  </si>
  <si>
    <t>面談者</t>
    <rPh sb="0" eb="3">
      <t>メンダンシャ</t>
    </rPh>
    <phoneticPr fontId="1"/>
  </si>
  <si>
    <t>■将来のビジョン（なりたい看護職像）</t>
    <phoneticPr fontId="1"/>
  </si>
  <si>
    <t>■1年間の振り返り</t>
    <phoneticPr fontId="1"/>
  </si>
  <si>
    <t>※1…「看護職の倫理綱領」では、保健・医療・福祉におけるパートナーシップは、看護職と対象となる人々が、よりよい健康や生活の実現に向かって対等な立場で協力し合う関係のことを示している。</t>
    <phoneticPr fontId="1"/>
  </si>
  <si>
    <t>※1～14は公益社団法人日本看護協会「看護師のまなびサポートブック」の看護実践能力</t>
    <phoneticPr fontId="1"/>
  </si>
  <si>
    <t>Ⅰ</t>
  </si>
  <si>
    <t>Ⅱ</t>
  </si>
  <si>
    <t>新人</t>
  </si>
  <si>
    <t>Ⅲ</t>
  </si>
  <si>
    <t>Ⅳ</t>
  </si>
  <si>
    <t>面談者</t>
    <rPh sb="0" eb="3">
      <t>メンダンシャ</t>
    </rPh>
    <phoneticPr fontId="1"/>
  </si>
  <si>
    <t>1.ニーズをとらえる力</t>
  </si>
  <si>
    <t>2.ケアする力</t>
  </si>
  <si>
    <t>3.意思決定を支える力</t>
  </si>
  <si>
    <t>4.協働する力</t>
  </si>
  <si>
    <t>5.業務の委譲/移譲と管理監督</t>
  </si>
  <si>
    <t>6.安全な環境の整備</t>
  </si>
  <si>
    <t>7.組織の一員としての役割発揮</t>
  </si>
  <si>
    <t>8.倫理的実践</t>
  </si>
  <si>
    <t>9.法的実践</t>
  </si>
  <si>
    <t>11.看護の専門性の強化と社会貢献</t>
  </si>
  <si>
    <t>12.看護実践の質の改善</t>
  </si>
  <si>
    <t>13.生涯学習</t>
  </si>
  <si>
    <t>15.訪問看護の制度理解・活用</t>
  </si>
  <si>
    <t>10.アカウンタビリティ</t>
    <phoneticPr fontId="1"/>
  </si>
  <si>
    <t>14.自身のｳｪﾙﾋﾞｰｲﾝｸﾞの向上</t>
    <phoneticPr fontId="1"/>
  </si>
  <si>
    <r>
      <t xml:space="preserve">■振り返り一覧 </t>
    </r>
    <r>
      <rPr>
        <sz val="9"/>
        <color theme="1"/>
        <rFont val="Meiryo UI"/>
        <family val="3"/>
        <charset val="128"/>
      </rPr>
      <t xml:space="preserve">  ※スタッフと面談者で異なるチェックの場合に緑網掛け</t>
    </r>
    <rPh sb="1" eb="2">
      <t>フ</t>
    </rPh>
    <rPh sb="3" eb="4">
      <t>カエ</t>
    </rPh>
    <rPh sb="5" eb="7">
      <t>イチラン</t>
    </rPh>
    <rPh sb="16" eb="19">
      <t>メンダンシャ</t>
    </rPh>
    <rPh sb="20" eb="21">
      <t>コト</t>
    </rPh>
    <rPh sb="28" eb="30">
      <t>バアイ</t>
    </rPh>
    <rPh sb="31" eb="32">
      <t>ミドリ</t>
    </rPh>
    <rPh sb="32" eb="34">
      <t>アミカ</t>
    </rPh>
    <phoneticPr fontId="1"/>
  </si>
  <si>
    <t>①キャリアデザイン・振り返りシート（１）</t>
    <phoneticPr fontId="1"/>
  </si>
  <si>
    <t>① 入職時／キャリアデザイン等を始める前に記入</t>
    <rPh sb="14" eb="15">
      <t>トウ</t>
    </rPh>
    <rPh sb="16" eb="17">
      <t>ハジ</t>
    </rPh>
    <rPh sb="19" eb="20">
      <t>マエ</t>
    </rPh>
    <phoneticPr fontId="1"/>
  </si>
  <si>
    <t>②キャリアデザイン・振り返りシート（２）</t>
    <phoneticPr fontId="1"/>
  </si>
  <si>
    <t>■ビジョンに沿った単年の実践目標</t>
    <rPh sb="12" eb="14">
      <t>ジッセン</t>
    </rPh>
    <phoneticPr fontId="1"/>
  </si>
  <si>
    <t>今年1年を振り返って、「ビジョンに沿った単年の実践目標」にはどのくらい近づけたでしょうか、また、キャリアの実現によって組織に貢献はどれくらいできたでしょうか。考えてみましょう。</t>
    <rPh sb="17" eb="18">
      <t>ソ</t>
    </rPh>
    <rPh sb="20" eb="21">
      <t>タン</t>
    </rPh>
    <rPh sb="21" eb="22">
      <t>ネン</t>
    </rPh>
    <rPh sb="23" eb="25">
      <t>ジッセン</t>
    </rPh>
    <rPh sb="25" eb="27">
      <t>モクヒョウ</t>
    </rPh>
    <rPh sb="35" eb="36">
      <t>チカ</t>
    </rPh>
    <rPh sb="53" eb="55">
      <t>ジツゲン</t>
    </rPh>
    <phoneticPr fontId="1"/>
  </si>
  <si>
    <t>あなた</t>
  </si>
  <si>
    <t>■実践したい看護ができた経験の振り返り</t>
    <rPh sb="1" eb="3">
      <t>ジッセン</t>
    </rPh>
    <rPh sb="6" eb="8">
      <t>カンゴ</t>
    </rPh>
    <rPh sb="12" eb="14">
      <t>ケイケン</t>
    </rPh>
    <rPh sb="15" eb="16">
      <t>フ</t>
    </rPh>
    <rPh sb="17" eb="18">
      <t>カエ</t>
    </rPh>
    <phoneticPr fontId="1"/>
  </si>
  <si>
    <t>［ポイント］利用者さんとの関わりや同僚・先輩・上司・多職種チームとのやり取りのなかで、上手くいったことや印象に残っていることなど、「自分らしく実践できた」「うまく実践できた」「実践したい看護ができた」と感じた経験を書いてみましょう。
その経験のなかから、”あなたらしさ”、”あなたが大事にしたいこと”を言葉にしてみましょう。</t>
    <rPh sb="43" eb="45">
      <t>ウマ</t>
    </rPh>
    <rPh sb="52" eb="54">
      <t>インショウ</t>
    </rPh>
    <rPh sb="55" eb="56">
      <t>ノコ</t>
    </rPh>
    <rPh sb="66" eb="68">
      <t>ジブン</t>
    </rPh>
    <rPh sb="71" eb="73">
      <t>ジッセン</t>
    </rPh>
    <rPh sb="81" eb="83">
      <t>ジッセン</t>
    </rPh>
    <rPh sb="88" eb="90">
      <t>ジッセン</t>
    </rPh>
    <rPh sb="93" eb="95">
      <t>カンゴ</t>
    </rPh>
    <rPh sb="101" eb="102">
      <t>カン</t>
    </rPh>
    <rPh sb="104" eb="106">
      <t>ケイケン</t>
    </rPh>
    <rPh sb="107" eb="108">
      <t>カ</t>
    </rPh>
    <rPh sb="119" eb="121">
      <t>ケイケン</t>
    </rPh>
    <rPh sb="141" eb="143">
      <t>ダイジ</t>
    </rPh>
    <rPh sb="151" eb="153">
      <t>コトバ</t>
    </rPh>
    <phoneticPr fontId="1"/>
  </si>
  <si>
    <t>［ポイント］生涯学習ガイド8-12ページの訪問看護師の成長の方向性などを参考にしながら、自分が将来どのような看護師になっていたいかというイメージを書いてみましょう。
働き方やライフイベントなど、思い描くことがあれば併せて記載しましょう。
「将来のビジョン」を書くのが難しい場合は、看護職としてやってみたいこと、やってみたいと思う理由、そのために何をやり始めるのか、自分にとって大事なことや大切にしていることが実現できた（実現したいと感じた）ケースなどを書き出してみて、考えてみることをおすすめします。</t>
    <rPh sb="6" eb="8">
      <t>ショウガイ</t>
    </rPh>
    <rPh sb="8" eb="10">
      <t>ガクシュウ</t>
    </rPh>
    <rPh sb="210" eb="212">
      <t>ジツゲン</t>
    </rPh>
    <rPh sb="216" eb="217">
      <t>カン</t>
    </rPh>
    <phoneticPr fontId="1"/>
  </si>
  <si>
    <t>［ポイント］「将来のビジョン」にあてはめた時に、今年はどのようなことを頑張りたいかなど具体的に書いてみましょう。
生涯学習ガイド13-19ページや「現状把握シート」も参考にしてください。</t>
    <rPh sb="43" eb="46">
      <t>グタイテキ</t>
    </rPh>
    <rPh sb="47" eb="48">
      <t>カ</t>
    </rPh>
    <rPh sb="74" eb="78">
      <t>ゲンジョウハアク</t>
    </rPh>
    <rPh sb="83" eb="85">
      <t>サンコウ</t>
    </rPh>
    <phoneticPr fontId="1"/>
  </si>
  <si>
    <t>［ポイント］面談での気づきや、次の面談までに取り組むことを書いてみましょう。</t>
    <rPh sb="6" eb="8">
      <t>メンダン</t>
    </rPh>
    <rPh sb="10" eb="11">
      <t>キ</t>
    </rPh>
    <rPh sb="15" eb="16">
      <t>ツギ</t>
    </rPh>
    <rPh sb="17" eb="19">
      <t>メンダン</t>
    </rPh>
    <rPh sb="22" eb="23">
      <t>ト</t>
    </rPh>
    <rPh sb="24" eb="25">
      <t>ク</t>
    </rPh>
    <rPh sb="29" eb="30">
      <t>カ</t>
    </rPh>
    <phoneticPr fontId="1"/>
  </si>
  <si>
    <t>■面談での気づき等</t>
    <rPh sb="1" eb="3">
      <t>メンダン</t>
    </rPh>
    <rPh sb="5" eb="6">
      <t>キ</t>
    </rPh>
    <rPh sb="8" eb="9">
      <t>トウ</t>
    </rPh>
    <phoneticPr fontId="1"/>
  </si>
  <si>
    <t>■次の面談までに取り組むこと</t>
    <rPh sb="1" eb="2">
      <t>ツギ</t>
    </rPh>
    <rPh sb="3" eb="5">
      <t>メンダン</t>
    </rPh>
    <rPh sb="8" eb="9">
      <t>ト</t>
    </rPh>
    <rPh sb="10" eb="11">
      <t>ク</t>
    </rPh>
    <phoneticPr fontId="1"/>
  </si>
  <si>
    <t>面談の振り返り</t>
    <rPh sb="0" eb="2">
      <t>メンダン</t>
    </rPh>
    <rPh sb="3" eb="4">
      <t>フ</t>
    </rPh>
    <rPh sb="5" eb="6">
      <t>カエ</t>
    </rPh>
    <phoneticPr fontId="1"/>
  </si>
  <si>
    <t>③現状把握シート</t>
    <rPh sb="1" eb="5">
      <t>ゲンジョウハアク</t>
    </rPh>
    <phoneticPr fontId="1"/>
  </si>
  <si>
    <r>
      <t>■なぜ</t>
    </r>
    <r>
      <rPr>
        <b/>
        <sz val="12"/>
        <color theme="1"/>
        <rFont val="Meiryo UI"/>
        <family val="3"/>
        <charset val="128"/>
      </rPr>
      <t>看護師</t>
    </r>
    <r>
      <rPr>
        <sz val="12"/>
        <color theme="1"/>
        <rFont val="Meiryo UI"/>
        <family val="3"/>
        <charset val="128"/>
      </rPr>
      <t>になりたかったのか</t>
    </r>
    <rPh sb="3" eb="6">
      <t>カンゴシ</t>
    </rPh>
    <phoneticPr fontId="1"/>
  </si>
  <si>
    <r>
      <t>■なぜ</t>
    </r>
    <r>
      <rPr>
        <b/>
        <sz val="12"/>
        <color theme="1"/>
        <rFont val="Meiryo UI"/>
        <family val="3"/>
        <charset val="128"/>
      </rPr>
      <t>訪問看護師</t>
    </r>
    <r>
      <rPr>
        <sz val="12"/>
        <color theme="1"/>
        <rFont val="Meiryo UI"/>
        <family val="3"/>
        <charset val="128"/>
      </rPr>
      <t>になりたかったのか</t>
    </r>
    <rPh sb="3" eb="5">
      <t>ホウモン</t>
    </rPh>
    <rPh sb="5" eb="8">
      <t>カンゴシ</t>
    </rPh>
    <phoneticPr fontId="1"/>
  </si>
  <si>
    <t>【メモ（その段階にした理由や実際のケースでの行動・考え）】</t>
    <rPh sb="6" eb="8">
      <t>ダンカイ</t>
    </rPh>
    <rPh sb="11" eb="13">
      <t>リユウ</t>
    </rPh>
    <rPh sb="14" eb="16">
      <t>ジッサイ</t>
    </rPh>
    <rPh sb="22" eb="24">
      <t>コウドウ</t>
    </rPh>
    <rPh sb="25" eb="26">
      <t>カンガ</t>
    </rPh>
    <phoneticPr fontId="1"/>
  </si>
  <si>
    <t>10.アカウンタビリティ※2（責務に基づく実践）</t>
    <rPh sb="15" eb="17">
      <t>セキム</t>
    </rPh>
    <rPh sb="18" eb="19">
      <t>モト</t>
    </rPh>
    <rPh sb="21" eb="23">
      <t>ジッセン</t>
    </rPh>
    <phoneticPr fontId="1"/>
  </si>
  <si>
    <t>※2…英語表現での「Accountability（アカウンタビリティ）」のニュアンスに含まれる「生じた結果とその理由への責任」という広い意味を示すために、日本語訳として多く用いられる「説明責任」ではなく「アカウンタビリティ（責務に基づく実践）」と表記した。</t>
    <phoneticPr fontId="1"/>
  </si>
  <si>
    <t>※3…「看護職の倫理綱領」においては、1948 年に世界保健機関（WHO）が公表した「世界保健機関憲章」の記述を参考に、ウェルビーイングを身体的、精神的、社会的に良好な状態であることと意訳し、使用している。</t>
    <phoneticPr fontId="1"/>
  </si>
  <si>
    <t xml:space="preserve">・適切で質の高い看護を実践するため、看護師自身のウェルビーイング※3を向上する
・ワークライフバランスを図る取組を実践する  </t>
    <phoneticPr fontId="1"/>
  </si>
  <si>
    <r>
      <rPr>
        <b/>
        <sz val="12"/>
        <color theme="1"/>
        <rFont val="Meiryo UI"/>
        <family val="3"/>
        <charset val="128"/>
      </rPr>
      <t>看護実践能力遂行評価表</t>
    </r>
    <r>
      <rPr>
        <sz val="12"/>
        <color theme="1"/>
        <rFont val="Meiryo UI"/>
        <family val="3"/>
        <charset val="128"/>
      </rPr>
      <t xml:space="preserve">
</t>
    </r>
    <r>
      <rPr>
        <sz val="10"/>
        <color theme="1"/>
        <rFont val="Meiryo UI"/>
        <family val="3"/>
        <charset val="128"/>
      </rPr>
      <t>※11～14は、訪問看護師が十分に実践できていない項目です。重点的に取り組むことが重要です。</t>
    </r>
    <rPh sb="0" eb="2">
      <t>カンゴ</t>
    </rPh>
    <rPh sb="2" eb="4">
      <t>ジッセン</t>
    </rPh>
    <rPh sb="4" eb="6">
      <t>ノウリョク</t>
    </rPh>
    <rPh sb="6" eb="8">
      <t>スイコウ</t>
    </rPh>
    <rPh sb="8" eb="10">
      <t>ヒョウカ</t>
    </rPh>
    <rPh sb="10" eb="11">
      <t>ヒョウ</t>
    </rPh>
    <rPh sb="20" eb="25">
      <t>ホウモンカンゴシ</t>
    </rPh>
    <rPh sb="26" eb="28">
      <t>ジュウブン</t>
    </rPh>
    <rPh sb="29" eb="31">
      <t>ジッセン</t>
    </rPh>
    <rPh sb="37" eb="39">
      <t>コウモク</t>
    </rPh>
    <rPh sb="42" eb="45">
      <t>ジュウテンテキ</t>
    </rPh>
    <rPh sb="46" eb="47">
      <t>ト</t>
    </rPh>
    <rPh sb="48" eb="49">
      <t>ク</t>
    </rPh>
    <rPh sb="53" eb="55">
      <t>ジュウヨウ</t>
    </rPh>
    <phoneticPr fontId="1"/>
  </si>
  <si>
    <t>面談後シート</t>
    <rPh sb="0" eb="2">
      <t>メンダン</t>
    </rPh>
    <rPh sb="2" eb="3">
      <t>ゴ</t>
    </rPh>
    <phoneticPr fontId="1"/>
  </si>
  <si>
    <t>以下のそれぞれについて、あなたが訪問看護を提供する中で実践できている程度（段階）を教えてください。
Excel版では、当てはまる段階をプルダウンから選んでください。</t>
    <rPh sb="37" eb="39">
      <t>ダンカイ</t>
    </rPh>
    <rPh sb="55" eb="56">
      <t>バン</t>
    </rPh>
    <rPh sb="64" eb="66">
      <t>ダンカイ</t>
    </rPh>
    <rPh sb="74" eb="75">
      <t>エラ</t>
    </rPh>
    <phoneticPr fontId="1"/>
  </si>
  <si>
    <r>
      <rPr>
        <b/>
        <sz val="11"/>
        <color theme="1"/>
        <rFont val="Meiryo UI"/>
        <family val="3"/>
        <charset val="128"/>
      </rPr>
      <t>キーワード</t>
    </r>
    <r>
      <rPr>
        <sz val="11"/>
        <color theme="1"/>
        <rFont val="Meiryo UI"/>
        <family val="3"/>
        <charset val="128"/>
      </rPr>
      <t xml:space="preserve">
#看護チームにおける業務の委譲と実施　#他職種への業務の移譲と実施</t>
    </r>
    <phoneticPr fontId="1"/>
  </si>
  <si>
    <r>
      <rPr>
        <b/>
        <sz val="11"/>
        <color theme="1"/>
        <rFont val="Meiryo UI"/>
        <family val="3"/>
        <charset val="128"/>
      </rPr>
      <t>キーワード</t>
    </r>
    <r>
      <rPr>
        <sz val="11"/>
        <color theme="1"/>
        <rFont val="Meiryo UI"/>
        <family val="3"/>
        <charset val="128"/>
      </rPr>
      <t xml:space="preserve">
#医療安全　#感染管理　#リスク管理と危険への暴露防止　#災害への備えと対応 </t>
    </r>
    <phoneticPr fontId="1"/>
  </si>
  <si>
    <r>
      <rPr>
        <b/>
        <sz val="11"/>
        <color theme="1"/>
        <rFont val="Meiryo UI"/>
        <family val="3"/>
        <charset val="128"/>
      </rPr>
      <t>キーワード</t>
    </r>
    <r>
      <rPr>
        <sz val="11"/>
        <color theme="1"/>
        <rFont val="Meiryo UI"/>
        <family val="3"/>
        <charset val="128"/>
      </rPr>
      <t xml:space="preserve">
#対象者との信頼関係の構築　＃情報収集の方法　
#アセスメント（身体面、心理・精神面、社会面、スピリチュアル）　#アセスメントの統合</t>
    </r>
    <phoneticPr fontId="1"/>
  </si>
  <si>
    <r>
      <rPr>
        <b/>
        <sz val="11"/>
        <color theme="1"/>
        <rFont val="Meiryo UI"/>
        <family val="3"/>
        <charset val="128"/>
      </rPr>
      <t>キーワード</t>
    </r>
    <r>
      <rPr>
        <sz val="11"/>
        <color theme="1"/>
        <rFont val="Meiryo UI"/>
        <family val="3"/>
        <charset val="128"/>
      </rPr>
      <t xml:space="preserve">
#意思決定のプロセス　#アドバンス・ケア・プランニング（ACP）　#意思決定を支えるコミュニケーション　
#意思決定の関係者への支援と連携　#家族等への意思決定支援　#成年後見人制度 </t>
    </r>
    <phoneticPr fontId="1"/>
  </si>
  <si>
    <r>
      <rPr>
        <b/>
        <sz val="11"/>
        <color theme="1"/>
        <rFont val="Meiryo UI"/>
        <family val="3"/>
        <charset val="128"/>
      </rPr>
      <t>キーワード</t>
    </r>
    <r>
      <rPr>
        <sz val="11"/>
        <color theme="1"/>
        <rFont val="Meiryo UI"/>
        <family val="3"/>
        <charset val="128"/>
      </rPr>
      <t xml:space="preserve">
#基本的人権の尊重　#多様性の理解と推進　#医療・看護実践における倫理　
#倫理的課題への気づきと行動</t>
    </r>
    <phoneticPr fontId="1"/>
  </si>
  <si>
    <r>
      <rPr>
        <b/>
        <sz val="11"/>
        <color theme="1"/>
        <rFont val="Meiryo UI"/>
        <family val="3"/>
        <charset val="128"/>
      </rPr>
      <t>キーワード</t>
    </r>
    <r>
      <rPr>
        <sz val="11"/>
        <color theme="1"/>
        <rFont val="Meiryo UI"/>
        <family val="3"/>
        <charset val="128"/>
      </rPr>
      <t xml:space="preserve">
#看護師の役割の関連法令　#看護師の業務の関連法令等　#個人情報の保護・管理の関連法令 
#情報の取り扱い　#デジタル機器・情報管理システム・SNSの適切な利用　
#法律および倫理的な判断に基づく情報の取り扱い </t>
    </r>
    <phoneticPr fontId="1"/>
  </si>
  <si>
    <r>
      <rPr>
        <b/>
        <sz val="11"/>
        <color theme="1"/>
        <rFont val="Meiryo UI"/>
        <family val="3"/>
        <charset val="128"/>
      </rPr>
      <t>キーワード</t>
    </r>
    <r>
      <rPr>
        <sz val="11"/>
        <color theme="1"/>
        <rFont val="Meiryo UI"/>
        <family val="3"/>
        <charset val="128"/>
      </rPr>
      <t xml:space="preserve">
#看護師の責務と職業倫理　#実践する看護の説明と結果への責任 
#自身の能力の判断に基づき行動する責任　#人々の健康に携わる職種としての社会的責任　
#判断および実施した行為への責任　#権利擁護　
#守秘義務説明と同意（インフォームド・コンセント/アセント）　#説明方法</t>
    </r>
    <phoneticPr fontId="1"/>
  </si>
  <si>
    <r>
      <rPr>
        <b/>
        <sz val="11"/>
        <color theme="1"/>
        <rFont val="Meiryo UI"/>
        <family val="3"/>
        <charset val="128"/>
      </rPr>
      <t>キーワード</t>
    </r>
    <r>
      <rPr>
        <sz val="11"/>
        <color theme="1"/>
        <rFont val="Meiryo UI"/>
        <family val="3"/>
        <charset val="128"/>
      </rPr>
      <t xml:space="preserve">
#エビデンスに基づく医療・看護の実践　#調査・研究　#エビデンス等の参照方法　
#看護実践の成果の可視化と評価　#看護の質評価の仕組み　#学会発表　#論文投稿　
#他者への学習支援と指導　#フィードバック　#ファシリテーション　#研修の企画・実施・評価</t>
    </r>
    <phoneticPr fontId="1"/>
  </si>
  <si>
    <r>
      <rPr>
        <b/>
        <sz val="11"/>
        <color theme="1"/>
        <rFont val="Meiryo UI"/>
        <family val="3"/>
        <charset val="128"/>
      </rPr>
      <t>キーワード</t>
    </r>
    <r>
      <rPr>
        <sz val="11"/>
        <color theme="1"/>
        <rFont val="Meiryo UI"/>
        <family val="3"/>
        <charset val="128"/>
      </rPr>
      <t xml:space="preserve">
#自律的な生涯学習とキャリア形成の重要性　#看護師に求められる能力の水準　#自己教育力
#実践の振り返り（リフレクション）　#越境学習　#メタ認知　
#看護職の資格・研修制度（特定行為研修、専門看護師・認定看護師・認定看護管理者）　 
#キャリアデザイン</t>
    </r>
    <phoneticPr fontId="1"/>
  </si>
  <si>
    <r>
      <rPr>
        <b/>
        <sz val="11"/>
        <color theme="1"/>
        <rFont val="Meiryo UI"/>
        <family val="3"/>
        <charset val="128"/>
      </rPr>
      <t>キーワード</t>
    </r>
    <r>
      <rPr>
        <sz val="11"/>
        <color theme="1"/>
        <rFont val="Meiryo UI"/>
        <family val="3"/>
        <charset val="128"/>
      </rPr>
      <t xml:space="preserve">
#看護師自身のウェルビーイングの重要性　#健康管理　#メンタルヘルス　#睡眠　#健全な職場づくり　
#労働安全衛生（関連法令を含む）　#コミュニケーション技法（アサーティブコミュニケーション等）　
#心理的安全性　#ヘルシーワークプレイス　#セルフケア　#ストレスマネジメント　#リラクゼーション　
#自己肯定　#レジリエンス</t>
    </r>
    <phoneticPr fontId="1"/>
  </si>
  <si>
    <r>
      <rPr>
        <b/>
        <sz val="11"/>
        <color theme="1"/>
        <rFont val="Meiryo UI"/>
        <family val="3"/>
        <charset val="128"/>
      </rPr>
      <t>キーワード</t>
    </r>
    <r>
      <rPr>
        <sz val="11"/>
        <color theme="1"/>
        <rFont val="Meiryo UI"/>
        <family val="3"/>
        <charset val="128"/>
      </rPr>
      <t xml:space="preserve">
#看護師として社会に貢献する責務　#保健・医療・福祉の制度・政策　#保健・医療・福祉の最新の動向　
#健康問題の背景にある社会課題への理解　#地域社会・国際社会から求められる役割を果たす重要性　
#日本の医療・介護・福祉制度　#看護の制度・政策　#地域包括ケアシステム　
#保健・医療・福祉に関連する近年の統計（人口動態等）　
#実践の領域に関連する最新の技術や近年の調査・研究等　#社会や地域におけるニーズの変化 </t>
    </r>
    <phoneticPr fontId="1"/>
  </si>
  <si>
    <r>
      <rPr>
        <b/>
        <sz val="11"/>
        <color theme="1"/>
        <rFont val="Meiryo UI"/>
        <family val="3"/>
        <charset val="128"/>
      </rPr>
      <t>キーワード</t>
    </r>
    <r>
      <rPr>
        <sz val="11"/>
        <color theme="1"/>
        <rFont val="Meiryo UI"/>
        <family val="3"/>
        <charset val="128"/>
      </rPr>
      <t xml:space="preserve">
#多職種・組織の理解と協働　#多職種協働におけるコミュニケーション　
#保健･医療･福祉チームにおける各職種および組織の役割・機能　#多職種協働実践　#看看連携　
#コミュニケーション技法（アサーティブコミュニケーション、ネゴシエーション等）</t>
    </r>
    <phoneticPr fontId="1"/>
  </si>
  <si>
    <r>
      <rPr>
        <b/>
        <sz val="11"/>
        <color theme="1"/>
        <rFont val="Meiryo UI"/>
        <family val="3"/>
        <charset val="128"/>
      </rPr>
      <t>キーワード</t>
    </r>
    <r>
      <rPr>
        <sz val="11"/>
        <color theme="1"/>
        <rFont val="Meiryo UI"/>
        <family val="3"/>
        <charset val="128"/>
      </rPr>
      <t xml:space="preserve">
#組織の目的・目標達成への貢献　#シェアドリーダーシップ（メンバーシップやフォロワーシップを含む）
#心理的安全性　#チームマネジメント　#意見等の対立への対応（コンフリクトマネジメント等）
#業務管理　#時間管理　#物的資源の管理　#医療・看護提供にかかる費用（コスト）の意識 
#所属組織における業務の基準・手順　#業務改善　#問題・課題解決の手法　
#業務改善のフレームワーク等の活用　#PDCAサイクル</t>
    </r>
    <phoneticPr fontId="1"/>
  </si>
  <si>
    <r>
      <rPr>
        <b/>
        <sz val="11"/>
        <color theme="1"/>
        <rFont val="Meiryo UI"/>
        <family val="3"/>
        <charset val="128"/>
      </rPr>
      <t>キーワード</t>
    </r>
    <r>
      <rPr>
        <sz val="11"/>
        <color theme="1"/>
        <rFont val="Meiryo UI"/>
        <family val="3"/>
        <charset val="128"/>
      </rPr>
      <t xml:space="preserve">
#看護師として社会に貢献する責務　#健康問題の背景にある社会課題への理解　
#地域社会・国際社会から求められる役割を果たす重要性　#日本の医療・介護・障害・福祉制度　
#医療・介護サービス　#看護の制度・政策　#地域包括ケアシステム　#保健・医療・福祉の最新の動向　
#学会の参加・活用　#職能団体の活動、政策提言活動への参画　#調査・研究への参画</t>
    </r>
    <phoneticPr fontId="1"/>
  </si>
  <si>
    <r>
      <rPr>
        <b/>
        <sz val="11"/>
        <color theme="1"/>
        <rFont val="Meiryo UI"/>
        <family val="3"/>
        <charset val="128"/>
      </rPr>
      <t>キーワード</t>
    </r>
    <r>
      <rPr>
        <sz val="11"/>
        <color theme="1"/>
        <rFont val="Meiryo UI"/>
        <family val="3"/>
        <charset val="128"/>
      </rPr>
      <t xml:space="preserve">
#看護計画　#看護の実施と記録　#実施した看護の評価　#看護技術　
#状態や疾病に応じた看護・医療提供 #地域での療養生活支援　#臨床薬理 #疾病・臨床病態　
#緊急時の対応 </t>
    </r>
    <phoneticPr fontId="1"/>
  </si>
  <si>
    <t>・安全な環境整備に関わるルールに基づき自立して行動する
・利用者の価値観や暮らしの場を考慮したうえで、安全な療養環境を整備する</t>
    <phoneticPr fontId="1"/>
  </si>
  <si>
    <t>・業務の実施の中で一時的にリーダーとしての役割を担い、組織（チーム等）の目標達成のための業務の管理や改善を行う</t>
    <phoneticPr fontId="1"/>
  </si>
  <si>
    <t>・個別的な状況においても自身で判断し倫理的に行動するとともに、倫理的問題が生じている可能性に気づき他者に共有する</t>
    <phoneticPr fontId="1"/>
  </si>
  <si>
    <t>・心身の状況を判断してセルフケアを行い、自身のウェルビーイングを維持向上する
・ワーク・ライフ・バランスを図る取組を率先して実践する</t>
    <phoneticPr fontId="1"/>
  </si>
  <si>
    <t>・介護報酬、診療報酬を理解し、より良いサービスを提供する
・制度を活用したサービス提供や社会資源の利用や負担軽減を提案する</t>
    <phoneticPr fontId="1"/>
  </si>
  <si>
    <r>
      <t>・ケアの受け手や周囲の人々の意思決定に伴う揺らぎを共有でき、選択を尊重する</t>
    </r>
    <r>
      <rPr>
        <sz val="9"/>
        <color rgb="FFC00000"/>
        <rFont val="Meiryo UI"/>
        <family val="3"/>
        <charset val="128"/>
      </rPr>
      <t xml:space="preserve">
</t>
    </r>
    <r>
      <rPr>
        <sz val="9"/>
        <color theme="1"/>
        <rFont val="Meiryo UI"/>
        <family val="3"/>
        <charset val="128"/>
      </rPr>
      <t>・限られた訪問時間内で、より複雑・困難な利用者の意思決定、多職種連携等に必要なことを確認、情報収集する</t>
    </r>
    <phoneticPr fontId="1"/>
  </si>
  <si>
    <t>訪問看護師の生涯学習支援シート</t>
    <phoneticPr fontId="1"/>
  </si>
  <si>
    <t>本シートの構成</t>
    <rPh sb="0" eb="1">
      <t>ホン</t>
    </rPh>
    <rPh sb="5" eb="7">
      <t>コウセイ</t>
    </rPh>
    <phoneticPr fontId="1"/>
  </si>
  <si>
    <t>①キャリアデザイン・振り返りシート（１）</t>
  </si>
  <si>
    <t>②キャリアデザイン・振り返りシート（２）</t>
  </si>
  <si>
    <t>③現状把握シート</t>
  </si>
  <si>
    <t>【参考】面談振り返りシート</t>
  </si>
  <si>
    <t>看護実践能力遂行評価表</t>
  </si>
  <si>
    <t>※本シートの使い方の詳細は、</t>
    <rPh sb="1" eb="2">
      <t>ホン</t>
    </rPh>
    <rPh sb="6" eb="7">
      <t>ツカ</t>
    </rPh>
    <rPh sb="8" eb="9">
      <t>カタ</t>
    </rPh>
    <rPh sb="10" eb="12">
      <t>ショウサイ</t>
    </rPh>
    <phoneticPr fontId="1"/>
  </si>
  <si>
    <t>　『生涯学習支援シートの使い方』をご参照ください。</t>
    <phoneticPr fontId="1"/>
  </si>
  <si>
    <t>©公益財団法人 日本訪問看護財団</t>
    <phoneticPr fontId="1"/>
  </si>
  <si>
    <t>※スペースは適宜ご調整ください</t>
    <rPh sb="6" eb="8">
      <t>テキギ</t>
    </rPh>
    <rPh sb="9" eb="11">
      <t>チョウセイ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</si>
</sst>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游ゴシック"/>
      <family val="2"/>
      <charset val="128"/>
      <scheme val="minor"/>
    </font>
    <font>
      <sz val="6"/>
      <name val="游ゴシック"/>
      <family val="2"/>
      <charset val="128"/>
      <scheme val="minor"/>
    </font>
    <font>
      <sz val="12"/>
      <color theme="1"/>
      <name val="Meiryo UI"/>
      <family val="3"/>
      <charset val="128"/>
    </font>
    <font>
      <sz val="11"/>
      <color theme="1"/>
      <name val="Meiryo UI"/>
      <family val="3"/>
      <charset val="128"/>
    </font>
    <font>
      <sz val="10"/>
      <color theme="1"/>
      <name val="Meiryo UI"/>
      <family val="3"/>
      <charset val="128"/>
    </font>
    <font>
      <b/>
      <sz val="12"/>
      <color theme="1"/>
      <name val="Meiryo UI"/>
      <family val="3"/>
      <charset val="128"/>
    </font>
    <font>
      <b/>
      <sz val="16"/>
      <color theme="1"/>
      <name val="Meiryo UI"/>
      <family val="3"/>
      <charset val="128"/>
    </font>
    <font>
      <u/>
      <sz val="11"/>
      <color theme="10"/>
      <name val="游ゴシック"/>
      <family val="2"/>
      <charset val="128"/>
      <scheme val="minor"/>
    </font>
    <font>
      <b/>
      <sz val="11"/>
      <color theme="1"/>
      <name val="Meiryo UI"/>
      <family val="3"/>
      <charset val="128"/>
    </font>
    <font>
      <sz val="9"/>
      <color theme="1"/>
      <name val="Meiryo UI"/>
      <family val="3"/>
      <charset val="128"/>
    </font>
    <font>
      <b/>
      <sz val="9"/>
      <color theme="1"/>
      <name val="Meiryo UI"/>
      <family val="3"/>
      <charset val="128"/>
    </font>
    <font>
      <sz val="9"/>
      <color rgb="FFC00000"/>
      <name val="Meiryo UI"/>
      <family val="3"/>
      <charset val="128"/>
    </font>
    <font>
      <b/>
      <sz val="9"/>
      <name val="Meiryo UI"/>
      <family val="3"/>
      <charset val="128"/>
    </font>
    <font>
      <sz val="9"/>
      <name val="Meiryo UI"/>
      <family val="3"/>
      <charset val="128"/>
    </font>
    <font>
      <sz val="12"/>
      <color rgb="FFFF0000"/>
      <name val="Meiryo UI"/>
      <family val="3"/>
      <charset val="128"/>
    </font>
    <font>
      <b/>
      <sz val="12"/>
      <color rgb="FFFF0000"/>
      <name val="Meiryo UI"/>
      <family val="3"/>
      <charset val="128"/>
    </font>
    <font>
      <sz val="10"/>
      <color rgb="FFFF0000"/>
      <name val="Meiryo UI"/>
      <family val="3"/>
      <charset val="128"/>
    </font>
    <font>
      <b/>
      <sz val="6"/>
      <color theme="1"/>
      <name val="Meiryo UI"/>
      <family val="3"/>
      <charset val="128"/>
    </font>
    <font>
      <b/>
      <sz val="28"/>
      <color theme="9" tint="-0.249977111117893"/>
      <name val="Meiryo UI"/>
      <family val="3"/>
      <charset val="128"/>
    </font>
    <font>
      <b/>
      <sz val="14"/>
      <color theme="1"/>
      <name val="Meiryo UI"/>
      <family val="3"/>
      <charset val="128"/>
    </font>
    <font>
      <sz val="14"/>
      <color theme="1"/>
      <name val="Meiryo UI"/>
      <family val="3"/>
      <charset val="128"/>
    </font>
    <font>
      <sz val="14"/>
      <color indexed="81"/>
      <name val="HGPｺﾞｼｯｸM"/>
      <family val="3"/>
      <charset val="128"/>
    </font>
  </fonts>
  <fills count="10">
    <fill>
      <patternFill patternType="none"/>
    </fill>
    <fill>
      <patternFill patternType="gray125"/>
    </fill>
    <fill>
      <patternFill patternType="solid">
        <fgColor theme="7"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rgb="FFFBEFFA"/>
        <bgColor indexed="64"/>
      </patternFill>
    </fill>
    <fill>
      <patternFill patternType="solid">
        <fgColor theme="7" tint="0.79998168889431442"/>
        <bgColor indexed="64"/>
      </patternFill>
    </fill>
    <fill>
      <patternFill patternType="solid">
        <fgColor theme="8"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style="medium">
        <color theme="6" tint="-0.24994659260841701"/>
      </left>
      <right/>
      <top style="medium">
        <color theme="6" tint="-0.24994659260841701"/>
      </top>
      <bottom/>
      <diagonal/>
    </border>
    <border>
      <left/>
      <right/>
      <top style="medium">
        <color theme="6" tint="-0.24994659260841701"/>
      </top>
      <bottom/>
      <diagonal/>
    </border>
    <border>
      <left/>
      <right style="medium">
        <color theme="6" tint="-0.24994659260841701"/>
      </right>
      <top style="medium">
        <color theme="6" tint="-0.24994659260841701"/>
      </top>
      <bottom/>
      <diagonal/>
    </border>
    <border>
      <left style="medium">
        <color theme="6" tint="-0.24994659260841701"/>
      </left>
      <right/>
      <top/>
      <bottom/>
      <diagonal/>
    </border>
    <border>
      <left/>
      <right style="medium">
        <color theme="6" tint="-0.24994659260841701"/>
      </right>
      <top/>
      <bottom/>
      <diagonal/>
    </border>
    <border>
      <left style="medium">
        <color theme="6" tint="-0.24994659260841701"/>
      </left>
      <right/>
      <top/>
      <bottom style="medium">
        <color theme="6" tint="-0.24994659260841701"/>
      </bottom>
      <diagonal/>
    </border>
    <border>
      <left/>
      <right/>
      <top/>
      <bottom style="medium">
        <color theme="6" tint="-0.24994659260841701"/>
      </bottom>
      <diagonal/>
    </border>
    <border>
      <left/>
      <right style="medium">
        <color theme="6" tint="-0.24994659260841701"/>
      </right>
      <top/>
      <bottom style="medium">
        <color theme="6" tint="-0.24994659260841701"/>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161">
    <xf numFmtId="0" fontId="0" fillId="0" borderId="0" xfId="0">
      <alignment vertical="center"/>
    </xf>
    <xf numFmtId="0" fontId="2" fillId="0" borderId="0" xfId="0" applyFont="1">
      <alignment vertical="center"/>
    </xf>
    <xf numFmtId="0" fontId="5" fillId="0" borderId="0" xfId="0" applyFont="1">
      <alignment vertical="center"/>
    </xf>
    <xf numFmtId="0" fontId="2" fillId="0" borderId="8" xfId="0" applyFont="1" applyBorder="1">
      <alignment vertical="center"/>
    </xf>
    <xf numFmtId="0" fontId="3" fillId="0" borderId="0" xfId="0" applyFont="1">
      <alignment vertical="center"/>
    </xf>
    <xf numFmtId="0" fontId="9" fillId="0" borderId="0" xfId="0" applyFont="1">
      <alignment vertical="center"/>
    </xf>
    <xf numFmtId="0" fontId="9" fillId="4" borderId="1" xfId="0" applyFont="1" applyFill="1" applyBorder="1" applyAlignment="1">
      <alignment horizontal="center" vertical="center"/>
    </xf>
    <xf numFmtId="0" fontId="9" fillId="0" borderId="1" xfId="0" applyFont="1" applyBorder="1" applyAlignment="1">
      <alignment vertical="top"/>
    </xf>
    <xf numFmtId="0" fontId="10" fillId="3" borderId="1" xfId="0" applyFont="1" applyFill="1" applyBorder="1" applyAlignment="1">
      <alignment horizontal="center" vertical="center" wrapText="1"/>
    </xf>
    <xf numFmtId="0" fontId="9" fillId="5" borderId="19" xfId="0" applyFont="1" applyFill="1" applyBorder="1" applyAlignment="1">
      <alignment vertical="top" wrapText="1"/>
    </xf>
    <xf numFmtId="0" fontId="9" fillId="6" borderId="18" xfId="0" applyFont="1" applyFill="1" applyBorder="1" applyAlignment="1">
      <alignment horizontal="center" vertical="center" wrapText="1"/>
    </xf>
    <xf numFmtId="0" fontId="9" fillId="0" borderId="18" xfId="0" applyFont="1" applyBorder="1" applyAlignment="1">
      <alignment vertical="top" wrapText="1"/>
    </xf>
    <xf numFmtId="0" fontId="9" fillId="0" borderId="1" xfId="0" applyFont="1" applyBorder="1" applyAlignment="1">
      <alignment vertical="top" wrapText="1"/>
    </xf>
    <xf numFmtId="0" fontId="11" fillId="4" borderId="1" xfId="0" applyFont="1" applyFill="1" applyBorder="1" applyAlignment="1">
      <alignment vertical="top" wrapText="1"/>
    </xf>
    <xf numFmtId="0" fontId="13" fillId="0" borderId="1" xfId="0" applyFont="1" applyBorder="1" applyAlignment="1">
      <alignment horizontal="left" vertical="top" wrapText="1"/>
    </xf>
    <xf numFmtId="0" fontId="11" fillId="0" borderId="0" xfId="0" applyFont="1" applyAlignment="1">
      <alignment vertical="top" wrapText="1"/>
    </xf>
    <xf numFmtId="0" fontId="10" fillId="0" borderId="0" xfId="0" applyFont="1">
      <alignment vertical="center"/>
    </xf>
    <xf numFmtId="0" fontId="10" fillId="3" borderId="1" xfId="0" applyFont="1" applyFill="1" applyBorder="1" applyAlignment="1">
      <alignment horizontal="center" vertical="center"/>
    </xf>
    <xf numFmtId="0" fontId="9" fillId="6" borderId="1" xfId="0" applyFont="1" applyFill="1" applyBorder="1" applyAlignment="1">
      <alignment horizontal="center" vertical="center" wrapText="1"/>
    </xf>
    <xf numFmtId="0" fontId="13" fillId="0" borderId="1" xfId="0" applyFont="1" applyBorder="1" applyAlignment="1">
      <alignment vertical="top" wrapText="1"/>
    </xf>
    <xf numFmtId="0" fontId="10" fillId="4" borderId="1" xfId="0" applyFont="1" applyFill="1" applyBorder="1" applyAlignment="1">
      <alignment horizontal="center" vertical="center"/>
    </xf>
    <xf numFmtId="0" fontId="9" fillId="0" borderId="16" xfId="0" applyFont="1" applyBorder="1" applyAlignment="1">
      <alignment vertical="top"/>
    </xf>
    <xf numFmtId="0" fontId="9" fillId="0" borderId="17" xfId="0" applyFont="1" applyBorder="1" applyAlignment="1">
      <alignment vertical="top" wrapText="1"/>
    </xf>
    <xf numFmtId="0" fontId="9" fillId="0" borderId="16" xfId="0" applyFont="1" applyBorder="1" applyAlignment="1">
      <alignment vertical="top" wrapText="1"/>
    </xf>
    <xf numFmtId="0" fontId="10" fillId="3" borderId="1" xfId="0" applyFont="1" applyFill="1" applyBorder="1">
      <alignment vertical="center"/>
    </xf>
    <xf numFmtId="0" fontId="7" fillId="0" borderId="0" xfId="1" quotePrefix="1">
      <alignment vertical="center"/>
    </xf>
    <xf numFmtId="0" fontId="2" fillId="0" borderId="0" xfId="0" applyFont="1" applyAlignment="1">
      <alignment horizontal="center" vertical="center"/>
    </xf>
    <xf numFmtId="0" fontId="2" fillId="0" borderId="19" xfId="0" applyFont="1" applyBorder="1" applyAlignment="1">
      <alignment horizontal="center" vertical="center"/>
    </xf>
    <xf numFmtId="0" fontId="3" fillId="0" borderId="2" xfId="0" applyFont="1" applyBorder="1" applyAlignment="1">
      <alignment horizontal="center" vertical="center" wrapText="1"/>
    </xf>
    <xf numFmtId="0" fontId="7" fillId="0" borderId="16" xfId="1" applyBorder="1" applyAlignment="1">
      <alignment horizontal="center" vertical="center" wrapText="1"/>
    </xf>
    <xf numFmtId="0" fontId="2" fillId="9" borderId="18"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0" borderId="1" xfId="0" applyFont="1" applyBorder="1" applyAlignment="1">
      <alignment horizontal="center" vertical="center"/>
    </xf>
    <xf numFmtId="0" fontId="9" fillId="0" borderId="0" xfId="0" applyFont="1" applyAlignment="1">
      <alignment horizontal="left" vertical="top" wrapText="1"/>
    </xf>
    <xf numFmtId="0" fontId="9" fillId="0" borderId="0" xfId="0" applyFont="1" applyAlignment="1">
      <alignment horizontal="left" vertical="top"/>
    </xf>
    <xf numFmtId="0" fontId="2" fillId="0" borderId="10" xfId="0" applyFont="1" applyBorder="1">
      <alignment vertical="center"/>
    </xf>
    <xf numFmtId="0" fontId="2" fillId="0" borderId="11" xfId="0" applyFont="1" applyBorder="1">
      <alignment vertical="center"/>
    </xf>
    <xf numFmtId="0" fontId="8" fillId="0" borderId="0" xfId="0" applyFont="1" applyAlignment="1">
      <alignment horizontal="left" vertical="top"/>
    </xf>
    <xf numFmtId="0" fontId="2" fillId="9" borderId="10" xfId="0" applyFont="1" applyFill="1" applyBorder="1">
      <alignment vertical="center"/>
    </xf>
    <xf numFmtId="0" fontId="5" fillId="9" borderId="11" xfId="0" applyFont="1" applyFill="1" applyBorder="1">
      <alignment vertical="center"/>
    </xf>
    <xf numFmtId="0" fontId="5" fillId="9" borderId="1" xfId="0" applyFont="1" applyFill="1" applyBorder="1" applyAlignment="1">
      <alignment horizontal="center" vertical="center"/>
    </xf>
    <xf numFmtId="0" fontId="14" fillId="0" borderId="0" xfId="0" applyFont="1">
      <alignment vertical="center"/>
    </xf>
    <xf numFmtId="0" fontId="15" fillId="0" borderId="0" xfId="0" applyFont="1">
      <alignment vertical="center"/>
    </xf>
    <xf numFmtId="0" fontId="6" fillId="0" borderId="0" xfId="0" applyFont="1">
      <alignment vertical="center"/>
    </xf>
    <xf numFmtId="0" fontId="2" fillId="0" borderId="0" xfId="0" applyFont="1" applyAlignment="1">
      <alignment vertical="top"/>
    </xf>
    <xf numFmtId="0" fontId="2" fillId="0" borderId="0" xfId="0" applyFont="1" applyAlignment="1"/>
    <xf numFmtId="0" fontId="5" fillId="0" borderId="0" xfId="0" applyFont="1" applyAlignment="1"/>
    <xf numFmtId="0" fontId="20" fillId="0" borderId="25" xfId="0" applyFont="1" applyBorder="1">
      <alignment vertical="center"/>
    </xf>
    <xf numFmtId="0" fontId="20" fillId="0" borderId="0" xfId="0" applyFont="1">
      <alignment vertical="center"/>
    </xf>
    <xf numFmtId="0" fontId="20" fillId="0" borderId="26" xfId="0" applyFont="1" applyBorder="1">
      <alignment vertical="center"/>
    </xf>
    <xf numFmtId="0" fontId="20" fillId="0" borderId="27" xfId="0" applyFont="1" applyBorder="1">
      <alignment vertical="center"/>
    </xf>
    <xf numFmtId="0" fontId="20" fillId="0" borderId="28" xfId="0" applyFont="1" applyBorder="1">
      <alignment vertical="center"/>
    </xf>
    <xf numFmtId="0" fontId="20" fillId="0" borderId="29" xfId="0" applyFont="1" applyBorder="1">
      <alignment vertical="center"/>
    </xf>
    <xf numFmtId="0" fontId="20" fillId="0" borderId="0" xfId="0" applyFont="1" applyAlignment="1">
      <alignment vertical="top"/>
    </xf>
    <xf numFmtId="0" fontId="18" fillId="0" borderId="0" xfId="0" applyFont="1" applyAlignment="1">
      <alignment horizontal="center" vertical="center"/>
    </xf>
    <xf numFmtId="0" fontId="19" fillId="0" borderId="22" xfId="0" applyFont="1" applyBorder="1" applyAlignment="1">
      <alignment horizontal="center"/>
    </xf>
    <xf numFmtId="0" fontId="19" fillId="0" borderId="23" xfId="0" applyFont="1" applyBorder="1" applyAlignment="1">
      <alignment horizontal="center"/>
    </xf>
    <xf numFmtId="0" fontId="19" fillId="0" borderId="24" xfId="0" applyFont="1" applyBorder="1" applyAlignment="1">
      <alignment horizontal="center"/>
    </xf>
    <xf numFmtId="0" fontId="2" fillId="0" borderId="1" xfId="0" applyFont="1" applyBorder="1" applyAlignment="1">
      <alignment horizontal="left" vertical="top" wrapText="1"/>
    </xf>
    <xf numFmtId="0" fontId="6"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left" vertical="center" wrapText="1"/>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0" xfId="0" applyFont="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3" fillId="0" borderId="0" xfId="0" applyFont="1" applyAlignment="1">
      <alignment horizontal="left" vertical="center" wrapText="1"/>
    </xf>
    <xf numFmtId="0" fontId="16" fillId="0" borderId="0" xfId="0" applyFont="1" applyAlignment="1">
      <alignment horizontal="left" vertical="center" wrapText="1"/>
    </xf>
    <xf numFmtId="0" fontId="14" fillId="0" borderId="2" xfId="0" applyFont="1" applyBorder="1" applyAlignment="1">
      <alignment horizontal="left" vertical="top" wrapText="1"/>
    </xf>
    <xf numFmtId="0" fontId="14" fillId="0" borderId="3" xfId="0" applyFont="1" applyBorder="1" applyAlignment="1">
      <alignment horizontal="left" vertical="top" wrapText="1"/>
    </xf>
    <xf numFmtId="0" fontId="14" fillId="0" borderId="4" xfId="0" applyFont="1" applyBorder="1" applyAlignment="1">
      <alignment horizontal="left" vertical="top" wrapText="1"/>
    </xf>
    <xf numFmtId="0" fontId="14" fillId="0" borderId="5" xfId="0" applyFont="1" applyBorder="1" applyAlignment="1">
      <alignment horizontal="left" vertical="top" wrapText="1"/>
    </xf>
    <xf numFmtId="0" fontId="14" fillId="0" borderId="0" xfId="0" applyFont="1" applyAlignment="1">
      <alignment horizontal="left" vertical="top" wrapText="1"/>
    </xf>
    <xf numFmtId="0" fontId="14" fillId="0" borderId="6" xfId="0" applyFont="1" applyBorder="1" applyAlignment="1">
      <alignment horizontal="left" vertical="top" wrapText="1"/>
    </xf>
    <xf numFmtId="0" fontId="14" fillId="0" borderId="7" xfId="0" applyFont="1" applyBorder="1" applyAlignment="1">
      <alignment horizontal="left" vertical="top" wrapText="1"/>
    </xf>
    <xf numFmtId="0" fontId="14" fillId="0" borderId="8" xfId="0" applyFont="1" applyBorder="1" applyAlignment="1">
      <alignment horizontal="left" vertical="top" wrapText="1"/>
    </xf>
    <xf numFmtId="0" fontId="14" fillId="0" borderId="9" xfId="0" applyFont="1" applyBorder="1" applyAlignment="1">
      <alignment horizontal="left" vertical="top" wrapText="1"/>
    </xf>
    <xf numFmtId="0" fontId="3" fillId="0" borderId="0" xfId="0" applyFont="1" applyAlignment="1">
      <alignment horizontal="left" vertical="top" wrapText="1"/>
    </xf>
    <xf numFmtId="0" fontId="3" fillId="5" borderId="1" xfId="0" applyFont="1" applyFill="1" applyBorder="1" applyAlignment="1">
      <alignment horizontal="left" vertical="top" wrapText="1"/>
    </xf>
    <xf numFmtId="0" fontId="4" fillId="0" borderId="1" xfId="0" applyFont="1" applyBorder="1" applyAlignment="1">
      <alignment horizontal="left" vertical="top" wrapText="1"/>
    </xf>
    <xf numFmtId="0" fontId="9" fillId="0" borderId="11" xfId="0" applyFont="1" applyBorder="1" applyAlignment="1">
      <alignment horizontal="left" vertical="top" wrapText="1"/>
    </xf>
    <xf numFmtId="0" fontId="2" fillId="0" borderId="1" xfId="0" applyFont="1" applyBorder="1" applyAlignment="1">
      <alignment horizontal="center" vertical="center" wrapText="1"/>
    </xf>
    <xf numFmtId="0" fontId="5" fillId="2" borderId="13" xfId="0" applyFont="1" applyFill="1" applyBorder="1" applyAlignment="1">
      <alignment horizontal="left" vertical="center"/>
    </xf>
    <xf numFmtId="0" fontId="3" fillId="2" borderId="14"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8" borderId="5" xfId="0" applyFont="1" applyFill="1" applyBorder="1" applyAlignment="1">
      <alignment horizontal="left" vertical="top" wrapText="1"/>
    </xf>
    <xf numFmtId="0" fontId="3" fillId="8" borderId="0" xfId="0" applyFont="1" applyFill="1" applyAlignment="1">
      <alignment horizontal="left" vertical="top" wrapText="1"/>
    </xf>
    <xf numFmtId="0" fontId="3" fillId="8" borderId="6" xfId="0" applyFont="1" applyFill="1" applyBorder="1" applyAlignment="1">
      <alignment horizontal="left" vertical="top" wrapText="1"/>
    </xf>
    <xf numFmtId="0" fontId="3" fillId="8" borderId="7" xfId="0" applyFont="1" applyFill="1" applyBorder="1" applyAlignment="1">
      <alignment horizontal="left" vertical="top" wrapText="1"/>
    </xf>
    <xf numFmtId="0" fontId="3" fillId="8" borderId="8" xfId="0" applyFont="1" applyFill="1" applyBorder="1" applyAlignment="1">
      <alignment horizontal="left" vertical="top" wrapText="1"/>
    </xf>
    <xf numFmtId="0" fontId="3" fillId="8" borderId="9" xfId="0" applyFont="1" applyFill="1" applyBorder="1" applyAlignment="1">
      <alignment horizontal="left" vertical="top"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3" fillId="2" borderId="14" xfId="0" applyFont="1" applyFill="1" applyBorder="1" applyAlignment="1">
      <alignment vertical="top" wrapText="1"/>
    </xf>
    <xf numFmtId="0" fontId="3" fillId="2" borderId="15" xfId="0" applyFont="1" applyFill="1" applyBorder="1" applyAlignment="1">
      <alignment vertical="top"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3" fillId="8" borderId="18" xfId="0" applyFont="1" applyFill="1" applyBorder="1" applyAlignment="1">
      <alignment horizontal="left" vertical="top" wrapText="1"/>
    </xf>
    <xf numFmtId="0" fontId="3" fillId="2" borderId="17"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0" borderId="1" xfId="0" applyFont="1" applyBorder="1" applyAlignment="1">
      <alignment horizontal="left" vertical="center" wrapText="1"/>
    </xf>
    <xf numFmtId="0" fontId="4" fillId="0" borderId="0" xfId="0" applyFont="1" applyAlignment="1">
      <alignment horizontal="left" vertical="top" wrapText="1"/>
    </xf>
    <xf numFmtId="0" fontId="5" fillId="2" borderId="16" xfId="0" applyFont="1" applyFill="1" applyBorder="1" applyAlignment="1">
      <alignment horizontal="left" vertical="center"/>
    </xf>
    <xf numFmtId="0" fontId="2" fillId="0" borderId="18" xfId="0" applyFont="1" applyBorder="1" applyAlignment="1">
      <alignment horizontal="center" vertical="center" wrapText="1"/>
    </xf>
    <xf numFmtId="0" fontId="3" fillId="8" borderId="5" xfId="0" applyFont="1" applyFill="1" applyBorder="1" applyAlignment="1">
      <alignment vertical="top" wrapText="1"/>
    </xf>
    <xf numFmtId="0" fontId="3" fillId="8" borderId="0" xfId="0" applyFont="1" applyFill="1" applyAlignment="1">
      <alignment vertical="top" wrapText="1"/>
    </xf>
    <xf numFmtId="0" fontId="3" fillId="8" borderId="6" xfId="0" applyFont="1" applyFill="1" applyBorder="1" applyAlignment="1">
      <alignment vertical="top" wrapText="1"/>
    </xf>
    <xf numFmtId="0" fontId="3" fillId="8" borderId="7" xfId="0" applyFont="1" applyFill="1" applyBorder="1" applyAlignment="1">
      <alignment vertical="top" wrapText="1"/>
    </xf>
    <xf numFmtId="0" fontId="3" fillId="8" borderId="8" xfId="0" applyFont="1" applyFill="1" applyBorder="1" applyAlignment="1">
      <alignment vertical="top" wrapText="1"/>
    </xf>
    <xf numFmtId="0" fontId="3" fillId="8" borderId="9" xfId="0" applyFont="1" applyFill="1" applyBorder="1" applyAlignment="1">
      <alignment vertical="top" wrapText="1"/>
    </xf>
    <xf numFmtId="0" fontId="2"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3" fillId="0" borderId="1" xfId="0" applyFont="1" applyBorder="1" applyAlignment="1">
      <alignmen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3" fillId="0" borderId="1" xfId="0" applyFont="1" applyBorder="1" applyAlignment="1">
      <alignment horizontal="left" vertical="top" wrapText="1"/>
    </xf>
    <xf numFmtId="0" fontId="10" fillId="4" borderId="16" xfId="0" applyFont="1" applyFill="1" applyBorder="1" applyAlignment="1">
      <alignment horizontal="center" vertical="center" textRotation="255" wrapText="1"/>
    </xf>
    <xf numFmtId="0" fontId="10" fillId="4" borderId="17" xfId="0" applyFont="1" applyFill="1" applyBorder="1" applyAlignment="1">
      <alignment horizontal="center" vertical="center" textRotation="255" wrapText="1"/>
    </xf>
    <xf numFmtId="0" fontId="10" fillId="4" borderId="18" xfId="0" applyFont="1" applyFill="1" applyBorder="1" applyAlignment="1">
      <alignment horizontal="center" vertical="center" textRotation="255" wrapText="1"/>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2" fillId="0" borderId="8" xfId="0" applyFont="1" applyBorder="1" applyAlignment="1">
      <alignment horizontal="left" wrapText="1"/>
    </xf>
    <xf numFmtId="0" fontId="9" fillId="4" borderId="1" xfId="0" applyFont="1" applyFill="1" applyBorder="1" applyAlignment="1">
      <alignment horizontal="left" vertical="center" wrapText="1"/>
    </xf>
    <xf numFmtId="0" fontId="9" fillId="4" borderId="16" xfId="0" applyFont="1" applyFill="1" applyBorder="1" applyAlignment="1">
      <alignment horizontal="center" vertical="center"/>
    </xf>
    <xf numFmtId="0" fontId="9" fillId="4" borderId="17" xfId="0" applyFont="1" applyFill="1" applyBorder="1" applyAlignment="1">
      <alignment horizontal="center" vertical="center"/>
    </xf>
    <xf numFmtId="0" fontId="10" fillId="3" borderId="1" xfId="0" applyFont="1" applyFill="1" applyBorder="1" applyAlignment="1">
      <alignment horizontal="left" vertical="center" wrapText="1"/>
    </xf>
    <xf numFmtId="0" fontId="9" fillId="3" borderId="19" xfId="0" applyFont="1" applyFill="1" applyBorder="1" applyAlignment="1">
      <alignment horizontal="left" vertical="center" wrapText="1"/>
    </xf>
    <xf numFmtId="0" fontId="9" fillId="6" borderId="18" xfId="0" applyFont="1" applyFill="1" applyBorder="1" applyAlignment="1">
      <alignment horizontal="left" vertical="center" wrapText="1"/>
    </xf>
    <xf numFmtId="0" fontId="10" fillId="4" borderId="17" xfId="0" applyFont="1" applyFill="1" applyBorder="1" applyAlignment="1">
      <alignment horizontal="center" vertical="center" textRotation="255"/>
    </xf>
    <xf numFmtId="0" fontId="10" fillId="4" borderId="18" xfId="0" applyFont="1" applyFill="1" applyBorder="1" applyAlignment="1">
      <alignment horizontal="center" vertical="center" textRotation="255"/>
    </xf>
    <xf numFmtId="0" fontId="10" fillId="0" borderId="18" xfId="0" applyFont="1" applyBorder="1" applyAlignment="1">
      <alignment horizontal="left" vertical="center" wrapText="1"/>
    </xf>
    <xf numFmtId="0" fontId="10" fillId="0" borderId="18" xfId="0" applyFont="1" applyBorder="1" applyAlignment="1">
      <alignment horizontal="left" vertical="center"/>
    </xf>
    <xf numFmtId="0" fontId="10" fillId="0" borderId="10" xfId="0" applyFont="1" applyBorder="1" applyAlignment="1">
      <alignment horizontal="left" vertical="center" wrapText="1"/>
    </xf>
    <xf numFmtId="0" fontId="10" fillId="0" borderId="12" xfId="0" applyFont="1" applyBorder="1" applyAlignment="1">
      <alignment horizontal="left" vertical="center" wrapText="1"/>
    </xf>
    <xf numFmtId="0" fontId="12" fillId="0" borderId="1" xfId="0" applyFont="1" applyBorder="1" applyAlignment="1">
      <alignment horizontal="left" vertical="top" wrapText="1"/>
    </xf>
    <xf numFmtId="0" fontId="9" fillId="0" borderId="1" xfId="0" applyFont="1" applyBorder="1" applyAlignment="1">
      <alignment horizontal="left" vertical="top" wrapText="1"/>
    </xf>
    <xf numFmtId="0" fontId="10" fillId="0" borderId="1" xfId="0" applyFont="1" applyBorder="1" applyAlignment="1">
      <alignment vertical="center" wrapText="1"/>
    </xf>
    <xf numFmtId="0" fontId="10" fillId="4" borderId="16" xfId="0" applyFont="1" applyFill="1" applyBorder="1" applyAlignment="1">
      <alignment horizontal="center" vertical="center" textRotation="255"/>
    </xf>
    <xf numFmtId="0" fontId="10" fillId="7" borderId="1" xfId="0" applyFont="1" applyFill="1" applyBorder="1" applyAlignment="1">
      <alignment horizontal="left" vertical="center" wrapText="1"/>
    </xf>
    <xf numFmtId="0" fontId="10" fillId="7" borderId="1" xfId="0" applyFont="1" applyFill="1" applyBorder="1" applyAlignment="1">
      <alignment horizontal="left" vertical="center"/>
    </xf>
    <xf numFmtId="0" fontId="9" fillId="6" borderId="1" xfId="0" applyFont="1" applyFill="1" applyBorder="1" applyAlignment="1">
      <alignment horizontal="left" vertical="center" wrapText="1"/>
    </xf>
    <xf numFmtId="0" fontId="12" fillId="0" borderId="10" xfId="0" applyFont="1" applyBorder="1" applyAlignment="1">
      <alignment horizontal="left" vertical="top" wrapText="1"/>
    </xf>
    <xf numFmtId="0" fontId="12" fillId="0" borderId="12" xfId="0" applyFont="1" applyBorder="1" applyAlignment="1">
      <alignment horizontal="left" vertical="top" wrapText="1"/>
    </xf>
    <xf numFmtId="0" fontId="10" fillId="0" borderId="10" xfId="0" applyFont="1" applyBorder="1" applyAlignment="1">
      <alignment horizontal="left" vertical="center"/>
    </xf>
    <xf numFmtId="0" fontId="10" fillId="0" borderId="12" xfId="0" applyFont="1" applyBorder="1" applyAlignment="1">
      <alignment horizontal="left" vertical="center"/>
    </xf>
    <xf numFmtId="0" fontId="10" fillId="0" borderId="10" xfId="0" applyFont="1" applyBorder="1" applyAlignment="1">
      <alignment vertical="center" wrapText="1"/>
    </xf>
    <xf numFmtId="0" fontId="10" fillId="0" borderId="12" xfId="0" applyFont="1" applyBorder="1" applyAlignment="1">
      <alignment vertical="center" wrapText="1"/>
    </xf>
    <xf numFmtId="0" fontId="10" fillId="7" borderId="10" xfId="0" applyFont="1" applyFill="1" applyBorder="1" applyAlignment="1">
      <alignment horizontal="left" vertical="center" wrapText="1"/>
    </xf>
    <xf numFmtId="0" fontId="10" fillId="7" borderId="12" xfId="0" applyFont="1" applyFill="1" applyBorder="1" applyAlignment="1">
      <alignment horizontal="left" vertical="center" wrapText="1"/>
    </xf>
    <xf numFmtId="0" fontId="17" fillId="4" borderId="16" xfId="0" applyFont="1" applyFill="1" applyBorder="1" applyAlignment="1">
      <alignment horizontal="center" vertical="center" textRotation="255" wrapText="1"/>
    </xf>
    <xf numFmtId="0" fontId="17" fillId="4" borderId="17" xfId="0" applyFont="1" applyFill="1" applyBorder="1" applyAlignment="1">
      <alignment horizontal="center" vertical="center" textRotation="255" wrapText="1"/>
    </xf>
    <xf numFmtId="0" fontId="17" fillId="4" borderId="18" xfId="0" applyFont="1" applyFill="1" applyBorder="1" applyAlignment="1">
      <alignment horizontal="center" vertical="center" textRotation="255" wrapText="1"/>
    </xf>
  </cellXfs>
  <cellStyles count="2">
    <cellStyle name="ハイパーリンク" xfId="1" builtinId="8"/>
    <cellStyle name="標準" xfId="0" builtinId="0"/>
  </cellStyles>
  <dxfs count="1">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021422277271521"/>
          <c:y val="0.13592623023904418"/>
          <c:w val="0.41268024418296029"/>
          <c:h val="0.72811086748307097"/>
        </c:manualLayout>
      </c:layout>
      <c:radarChart>
        <c:radarStyle val="marker"/>
        <c:varyColors val="0"/>
        <c:ser>
          <c:idx val="0"/>
          <c:order val="0"/>
          <c:tx>
            <c:strRef>
              <c:f>③現状把握シート!$T$103</c:f>
              <c:strCache>
                <c:ptCount val="1"/>
                <c:pt idx="0">
                  <c:v>あなた</c:v>
                </c:pt>
              </c:strCache>
            </c:strRef>
          </c:tx>
          <c:spPr>
            <a:ln w="28575" cap="rnd">
              <a:solidFill>
                <a:srgbClr val="C00000"/>
              </a:solidFill>
              <a:round/>
            </a:ln>
            <a:effectLst/>
          </c:spPr>
          <c:marker>
            <c:symbol val="circle"/>
            <c:size val="8"/>
            <c:spPr>
              <a:solidFill>
                <a:schemeClr val="bg1"/>
              </a:solidFill>
              <a:ln w="31750">
                <a:solidFill>
                  <a:srgbClr val="C00000"/>
                </a:solidFill>
              </a:ln>
              <a:effectLst/>
            </c:spPr>
          </c:marker>
          <c:cat>
            <c:strRef>
              <c:f>③現状把握シート!$S$104:$S$118</c:f>
              <c:strCache>
                <c:ptCount val="15"/>
                <c:pt idx="0">
                  <c:v>1.ニーズをとらえる力</c:v>
                </c:pt>
                <c:pt idx="1">
                  <c:v>2.ケアする力</c:v>
                </c:pt>
                <c:pt idx="2">
                  <c:v>3.意思決定を支える力</c:v>
                </c:pt>
                <c:pt idx="3">
                  <c:v>4.協働する力</c:v>
                </c:pt>
                <c:pt idx="4">
                  <c:v>5.業務の委譲/移譲と管理監督</c:v>
                </c:pt>
                <c:pt idx="5">
                  <c:v>6.安全な環境の整備</c:v>
                </c:pt>
                <c:pt idx="6">
                  <c:v>7.組織の一員としての役割発揮</c:v>
                </c:pt>
                <c:pt idx="7">
                  <c:v>8.倫理的実践</c:v>
                </c:pt>
                <c:pt idx="8">
                  <c:v>9.法的実践</c:v>
                </c:pt>
                <c:pt idx="9">
                  <c:v>10.アカウンタビリティ</c:v>
                </c:pt>
                <c:pt idx="10">
                  <c:v>11.看護の専門性の強化と社会貢献</c:v>
                </c:pt>
                <c:pt idx="11">
                  <c:v>12.看護実践の質の改善</c:v>
                </c:pt>
                <c:pt idx="12">
                  <c:v>13.生涯学習</c:v>
                </c:pt>
                <c:pt idx="13">
                  <c:v>14.自身のｳｪﾙﾋﾞｰｲﾝｸﾞの向上</c:v>
                </c:pt>
                <c:pt idx="14">
                  <c:v>15.訪問看護の制度理解・活用</c:v>
                </c:pt>
              </c:strCache>
            </c:strRef>
          </c:cat>
          <c:val>
            <c:numRef>
              <c:f>③現状把握シート!$T$104:$T$118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3E8-46F0-8FD1-92C97600D4A6}"/>
            </c:ext>
          </c:extLst>
        </c:ser>
        <c:ser>
          <c:idx val="1"/>
          <c:order val="1"/>
          <c:tx>
            <c:strRef>
              <c:f>③現状把握シート!$U$103</c:f>
              <c:strCache>
                <c:ptCount val="1"/>
                <c:pt idx="0">
                  <c:v>面談者</c:v>
                </c:pt>
              </c:strCache>
            </c:strRef>
          </c:tx>
          <c:spPr>
            <a:ln w="22225" cap="rnd">
              <a:solidFill>
                <a:srgbClr val="0070C0"/>
              </a:solidFill>
              <a:prstDash val="sysDash"/>
              <a:round/>
            </a:ln>
            <a:effectLst/>
          </c:spPr>
          <c:marker>
            <c:symbol val="star"/>
            <c:size val="8"/>
            <c:spPr>
              <a:noFill/>
              <a:ln w="22225">
                <a:solidFill>
                  <a:srgbClr val="0070C0"/>
                </a:solidFill>
              </a:ln>
              <a:effectLst/>
            </c:spPr>
          </c:marker>
          <c:cat>
            <c:strRef>
              <c:f>③現状把握シート!$S$104:$S$118</c:f>
              <c:strCache>
                <c:ptCount val="15"/>
                <c:pt idx="0">
                  <c:v>1.ニーズをとらえる力</c:v>
                </c:pt>
                <c:pt idx="1">
                  <c:v>2.ケアする力</c:v>
                </c:pt>
                <c:pt idx="2">
                  <c:v>3.意思決定を支える力</c:v>
                </c:pt>
                <c:pt idx="3">
                  <c:v>4.協働する力</c:v>
                </c:pt>
                <c:pt idx="4">
                  <c:v>5.業務の委譲/移譲と管理監督</c:v>
                </c:pt>
                <c:pt idx="5">
                  <c:v>6.安全な環境の整備</c:v>
                </c:pt>
                <c:pt idx="6">
                  <c:v>7.組織の一員としての役割発揮</c:v>
                </c:pt>
                <c:pt idx="7">
                  <c:v>8.倫理的実践</c:v>
                </c:pt>
                <c:pt idx="8">
                  <c:v>9.法的実践</c:v>
                </c:pt>
                <c:pt idx="9">
                  <c:v>10.アカウンタビリティ</c:v>
                </c:pt>
                <c:pt idx="10">
                  <c:v>11.看護の専門性の強化と社会貢献</c:v>
                </c:pt>
                <c:pt idx="11">
                  <c:v>12.看護実践の質の改善</c:v>
                </c:pt>
                <c:pt idx="12">
                  <c:v>13.生涯学習</c:v>
                </c:pt>
                <c:pt idx="13">
                  <c:v>14.自身のｳｪﾙﾋﾞｰｲﾝｸﾞの向上</c:v>
                </c:pt>
                <c:pt idx="14">
                  <c:v>15.訪問看護の制度理解・活用</c:v>
                </c:pt>
              </c:strCache>
            </c:strRef>
          </c:cat>
          <c:val>
            <c:numRef>
              <c:f>③現状把握シート!$U$104:$U$118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3E8-46F0-8FD1-92C97600D4A6}"/>
            </c:ext>
          </c:extLst>
        </c:ser>
        <c:dLbls>
          <c:showLegendKey val="0"/>
          <c:showVal val="0"/>
          <c:showCatName val="0"/>
          <c:showSerName val="0"/>
          <c:showPercent val="0"/>
          <c:showBubbleSize val="0"/>
        </c:dLbls>
        <c:axId val="907511880"/>
        <c:axId val="907514040"/>
      </c:radarChart>
      <c:catAx>
        <c:axId val="907511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crossAx val="907514040"/>
        <c:crosses val="autoZero"/>
        <c:auto val="1"/>
        <c:lblAlgn val="ctr"/>
        <c:lblOffset val="100"/>
        <c:noMultiLvlLbl val="0"/>
      </c:catAx>
      <c:valAx>
        <c:axId val="907514040"/>
        <c:scaling>
          <c:orientation val="minMax"/>
          <c:max val="5"/>
        </c:scaling>
        <c:delete val="0"/>
        <c:axPos val="l"/>
        <c:majorGridlines>
          <c:spPr>
            <a:ln w="9525" cap="flat" cmpd="sng" algn="ctr">
              <a:solidFill>
                <a:schemeClr val="bg1">
                  <a:lumMod val="5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crossAx val="907511880"/>
        <c:crosses val="autoZero"/>
        <c:crossBetween val="between"/>
      </c:valAx>
      <c:spPr>
        <a:noFill/>
        <a:ln>
          <a:noFill/>
        </a:ln>
        <a:effectLst/>
      </c:spPr>
    </c:plotArea>
    <c:legend>
      <c:legendPos val="t"/>
      <c:layout>
        <c:manualLayout>
          <c:xMode val="edge"/>
          <c:yMode val="edge"/>
          <c:x val="0.80555236662832874"/>
          <c:y val="0.10183604168451328"/>
          <c:w val="0.16647530744050251"/>
          <c:h val="0.12808136507444556"/>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tx1"/>
          </a:solidFill>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242456</xdr:colOff>
      <xdr:row>6</xdr:row>
      <xdr:rowOff>9020</xdr:rowOff>
    </xdr:from>
    <xdr:to>
      <xdr:col>19</xdr:col>
      <xdr:colOff>166182</xdr:colOff>
      <xdr:row>18</xdr:row>
      <xdr:rowOff>28575</xdr:rowOff>
    </xdr:to>
    <xdr:pic>
      <xdr:nvPicPr>
        <xdr:cNvPr id="2" name="図 1">
          <a:extLst>
            <a:ext uri="{FF2B5EF4-FFF2-40B4-BE49-F238E27FC236}">
              <a16:creationId xmlns:a16="http://schemas.microsoft.com/office/drawing/2014/main" id="{74C03F2D-F0A9-42F0-9D21-3BA53CFC2E78}"/>
            </a:ext>
          </a:extLst>
        </xdr:cNvPr>
        <xdr:cNvPicPr>
          <a:picLocks noChangeAspect="1"/>
        </xdr:cNvPicPr>
      </xdr:nvPicPr>
      <xdr:blipFill>
        <a:blip xmlns:r="http://schemas.openxmlformats.org/officeDocument/2006/relationships" r:embed="rId1"/>
        <a:stretch>
          <a:fillRect/>
        </a:stretch>
      </xdr:blipFill>
      <xdr:spPr>
        <a:xfrm>
          <a:off x="242456" y="1323470"/>
          <a:ext cx="6438826" cy="34771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4988</xdr:colOff>
      <xdr:row>118</xdr:row>
      <xdr:rowOff>100980</xdr:rowOff>
    </xdr:from>
    <xdr:to>
      <xdr:col>12</xdr:col>
      <xdr:colOff>186417</xdr:colOff>
      <xdr:row>127</xdr:row>
      <xdr:rowOff>322035</xdr:rowOff>
    </xdr:to>
    <xdr:graphicFrame macro="">
      <xdr:nvGraphicFramePr>
        <xdr:cNvPr id="2" name="グラフ 1">
          <a:extLst>
            <a:ext uri="{FF2B5EF4-FFF2-40B4-BE49-F238E27FC236}">
              <a16:creationId xmlns:a16="http://schemas.microsoft.com/office/drawing/2014/main" id="{40EB4E87-EF32-E654-DBEF-58B2F589BC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2655794</xdr:colOff>
      <xdr:row>0</xdr:row>
      <xdr:rowOff>71438</xdr:rowOff>
    </xdr:from>
    <xdr:to>
      <xdr:col>4</xdr:col>
      <xdr:colOff>31589</xdr:colOff>
      <xdr:row>0</xdr:row>
      <xdr:rowOff>349251</xdr:rowOff>
    </xdr:to>
    <xdr:sp macro="" textlink="">
      <xdr:nvSpPr>
        <xdr:cNvPr id="2" name="正方形/長方形 1">
          <a:extLst>
            <a:ext uri="{FF2B5EF4-FFF2-40B4-BE49-F238E27FC236}">
              <a16:creationId xmlns:a16="http://schemas.microsoft.com/office/drawing/2014/main" id="{F83C10AB-9DE9-48A6-8706-31ABC0D48A82}"/>
            </a:ext>
          </a:extLst>
        </xdr:cNvPr>
        <xdr:cNvSpPr/>
      </xdr:nvSpPr>
      <xdr:spPr>
        <a:xfrm>
          <a:off x="4695265" y="71438"/>
          <a:ext cx="2340000" cy="277813"/>
        </a:xfrm>
        <a:prstGeom prst="rect">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r>
            <a:rPr kumimoji="1" lang="ja-JP" altLang="en-US" sz="900"/>
            <a:t>訪問看護職務経験年数目安：新規入職</a:t>
          </a:r>
          <a:endParaRPr kumimoji="1" lang="en-US" altLang="ja-JP" sz="900"/>
        </a:p>
        <a:p>
          <a:pPr algn="l"/>
          <a:endParaRPr kumimoji="1" lang="ja-JP" altLang="en-US" sz="9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2542800</xdr:colOff>
      <xdr:row>0</xdr:row>
      <xdr:rowOff>87312</xdr:rowOff>
    </xdr:from>
    <xdr:to>
      <xdr:col>3</xdr:col>
      <xdr:colOff>4882800</xdr:colOff>
      <xdr:row>0</xdr:row>
      <xdr:rowOff>365125</xdr:rowOff>
    </xdr:to>
    <xdr:sp macro="" textlink="">
      <xdr:nvSpPr>
        <xdr:cNvPr id="2" name="正方形/長方形 1">
          <a:extLst>
            <a:ext uri="{FF2B5EF4-FFF2-40B4-BE49-F238E27FC236}">
              <a16:creationId xmlns:a16="http://schemas.microsoft.com/office/drawing/2014/main" id="{C090B6FB-57CA-487B-89E1-3947AE56103E}"/>
            </a:ext>
          </a:extLst>
        </xdr:cNvPr>
        <xdr:cNvSpPr/>
      </xdr:nvSpPr>
      <xdr:spPr>
        <a:xfrm>
          <a:off x="4582271" y="87312"/>
          <a:ext cx="2340000" cy="277813"/>
        </a:xfrm>
        <a:prstGeom prst="rect">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r>
            <a:rPr kumimoji="1" lang="ja-JP" altLang="en-US" sz="900"/>
            <a:t>訪問看護職務経験年数目安：３年</a:t>
          </a:r>
          <a:endParaRPr kumimoji="1" lang="en-US" altLang="ja-JP" sz="900"/>
        </a:p>
        <a:p>
          <a:pPr algn="l"/>
          <a:endParaRPr kumimoji="1" lang="ja-JP" altLang="en-US" sz="9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2547936</xdr:colOff>
      <xdr:row>0</xdr:row>
      <xdr:rowOff>95250</xdr:rowOff>
    </xdr:from>
    <xdr:to>
      <xdr:col>3</xdr:col>
      <xdr:colOff>4878411</xdr:colOff>
      <xdr:row>0</xdr:row>
      <xdr:rowOff>373063</xdr:rowOff>
    </xdr:to>
    <xdr:sp macro="" textlink="">
      <xdr:nvSpPr>
        <xdr:cNvPr id="2" name="正方形/長方形 1">
          <a:extLst>
            <a:ext uri="{FF2B5EF4-FFF2-40B4-BE49-F238E27FC236}">
              <a16:creationId xmlns:a16="http://schemas.microsoft.com/office/drawing/2014/main" id="{B8BF6A5A-E2BF-4049-B8F4-A1AB6636AA17}"/>
            </a:ext>
          </a:extLst>
        </xdr:cNvPr>
        <xdr:cNvSpPr/>
      </xdr:nvSpPr>
      <xdr:spPr>
        <a:xfrm>
          <a:off x="4595811" y="95250"/>
          <a:ext cx="2330475" cy="277813"/>
        </a:xfrm>
        <a:prstGeom prst="rect">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r>
            <a:rPr kumimoji="1" lang="ja-JP" altLang="en-US" sz="900"/>
            <a:t>訪問看護職務経験年数目安：７年</a:t>
          </a:r>
          <a:endParaRPr kumimoji="1" lang="en-US" altLang="ja-JP" sz="900"/>
        </a:p>
        <a:p>
          <a:pPr algn="ctr"/>
          <a:endParaRPr kumimoji="1" lang="ja-JP" altLang="en-US" sz="9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2516188</xdr:colOff>
      <xdr:row>0</xdr:row>
      <xdr:rowOff>79375</xdr:rowOff>
    </xdr:from>
    <xdr:to>
      <xdr:col>3</xdr:col>
      <xdr:colOff>4856188</xdr:colOff>
      <xdr:row>0</xdr:row>
      <xdr:rowOff>357188</xdr:rowOff>
    </xdr:to>
    <xdr:sp macro="" textlink="">
      <xdr:nvSpPr>
        <xdr:cNvPr id="2" name="正方形/長方形 1">
          <a:extLst>
            <a:ext uri="{FF2B5EF4-FFF2-40B4-BE49-F238E27FC236}">
              <a16:creationId xmlns:a16="http://schemas.microsoft.com/office/drawing/2014/main" id="{7A8FF050-8112-4C70-8B4D-D78345A0948F}"/>
            </a:ext>
          </a:extLst>
        </xdr:cNvPr>
        <xdr:cNvSpPr/>
      </xdr:nvSpPr>
      <xdr:spPr>
        <a:xfrm>
          <a:off x="4564063" y="79375"/>
          <a:ext cx="2340000" cy="277813"/>
        </a:xfrm>
        <a:prstGeom prst="rect">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r>
            <a:rPr kumimoji="1" lang="ja-JP" altLang="en-US" sz="900"/>
            <a:t>訪問看護職務経験年数目安：</a:t>
          </a:r>
          <a:r>
            <a:rPr kumimoji="1" lang="en-US" altLang="ja-JP" sz="900"/>
            <a:t>10</a:t>
          </a:r>
          <a:r>
            <a:rPr kumimoji="1" lang="ja-JP" altLang="en-US" sz="900"/>
            <a:t>年以上</a:t>
          </a:r>
          <a:endParaRPr kumimoji="1" lang="en-US" altLang="ja-JP" sz="900"/>
        </a:p>
        <a:p>
          <a:pPr algn="ctr"/>
          <a:endParaRPr kumimoji="1" lang="ja-JP" altLang="en-US" sz="9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2563812</xdr:colOff>
      <xdr:row>0</xdr:row>
      <xdr:rowOff>79375</xdr:rowOff>
    </xdr:from>
    <xdr:to>
      <xdr:col>3</xdr:col>
      <xdr:colOff>4903812</xdr:colOff>
      <xdr:row>0</xdr:row>
      <xdr:rowOff>357188</xdr:rowOff>
    </xdr:to>
    <xdr:sp macro="" textlink="">
      <xdr:nvSpPr>
        <xdr:cNvPr id="2" name="正方形/長方形 1">
          <a:extLst>
            <a:ext uri="{FF2B5EF4-FFF2-40B4-BE49-F238E27FC236}">
              <a16:creationId xmlns:a16="http://schemas.microsoft.com/office/drawing/2014/main" id="{C5224785-DA0B-4A96-8F14-3DD0370388F7}"/>
            </a:ext>
          </a:extLst>
        </xdr:cNvPr>
        <xdr:cNvSpPr/>
      </xdr:nvSpPr>
      <xdr:spPr>
        <a:xfrm>
          <a:off x="4611687" y="79375"/>
          <a:ext cx="2340000" cy="277813"/>
        </a:xfrm>
        <a:prstGeom prst="rect">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ctr"/>
          <a:r>
            <a:rPr kumimoji="1" lang="ja-JP" altLang="en-US" sz="900"/>
            <a:t>訪問看護職務経験年数目安：</a:t>
          </a:r>
          <a:r>
            <a:rPr kumimoji="1" lang="en-US" altLang="ja-JP" sz="900"/>
            <a:t>10</a:t>
          </a:r>
          <a:r>
            <a:rPr kumimoji="1" lang="ja-JP" altLang="en-US" sz="900"/>
            <a:t>年以上</a:t>
          </a:r>
          <a:endParaRPr kumimoji="1" lang="en-US" altLang="ja-JP" sz="900"/>
        </a:p>
        <a:p>
          <a:pPr algn="ct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C0EDA-6EC3-4289-8621-9B0A93BE2C68}">
  <dimension ref="A1:T31"/>
  <sheetViews>
    <sheetView showGridLines="0" tabSelected="1" view="pageBreakPreview" zoomScaleNormal="100" zoomScaleSheetLayoutView="100" workbookViewId="0">
      <selection activeCell="X9" sqref="X9"/>
    </sheetView>
  </sheetViews>
  <sheetFormatPr defaultColWidth="9" defaultRowHeight="16.5" x14ac:dyDescent="0.4"/>
  <cols>
    <col min="1" max="21" width="4.5" style="1" customWidth="1"/>
    <col min="22" max="16384" width="9" style="1"/>
  </cols>
  <sheetData>
    <row r="1" spans="1:20" ht="21" x14ac:dyDescent="0.4">
      <c r="A1" s="43"/>
      <c r="B1" s="43"/>
      <c r="C1" s="43"/>
      <c r="D1" s="43"/>
      <c r="E1" s="43"/>
      <c r="F1" s="43"/>
      <c r="G1" s="43"/>
      <c r="H1" s="43"/>
      <c r="I1" s="43"/>
      <c r="J1" s="43"/>
      <c r="K1" s="43"/>
      <c r="L1" s="43"/>
      <c r="M1" s="43"/>
      <c r="N1" s="43"/>
      <c r="O1" s="43"/>
      <c r="P1" s="43"/>
      <c r="Q1" s="43"/>
      <c r="R1" s="43"/>
      <c r="S1" s="43"/>
      <c r="T1" s="43"/>
    </row>
    <row r="2" spans="1:20" x14ac:dyDescent="0.4">
      <c r="A2" s="54" t="s">
        <v>233</v>
      </c>
      <c r="B2" s="54"/>
      <c r="C2" s="54"/>
      <c r="D2" s="54"/>
      <c r="E2" s="54"/>
      <c r="F2" s="54"/>
      <c r="G2" s="54"/>
      <c r="H2" s="54"/>
      <c r="I2" s="54"/>
      <c r="J2" s="54"/>
      <c r="K2" s="54"/>
      <c r="L2" s="54"/>
      <c r="M2" s="54"/>
      <c r="N2" s="54"/>
      <c r="O2" s="54"/>
      <c r="P2" s="54"/>
      <c r="Q2" s="54"/>
      <c r="R2" s="54"/>
      <c r="S2" s="54"/>
      <c r="T2" s="54"/>
    </row>
    <row r="3" spans="1:20" x14ac:dyDescent="0.4">
      <c r="A3" s="54"/>
      <c r="B3" s="54"/>
      <c r="C3" s="54"/>
      <c r="D3" s="54"/>
      <c r="E3" s="54"/>
      <c r="F3" s="54"/>
      <c r="G3" s="54"/>
      <c r="H3" s="54"/>
      <c r="I3" s="54"/>
      <c r="J3" s="54"/>
      <c r="K3" s="54"/>
      <c r="L3" s="54"/>
      <c r="M3" s="54"/>
      <c r="N3" s="54"/>
      <c r="O3" s="54"/>
      <c r="P3" s="54"/>
      <c r="Q3" s="54"/>
      <c r="R3" s="54"/>
      <c r="S3" s="54"/>
      <c r="T3" s="54"/>
    </row>
    <row r="4" spans="1:20" x14ac:dyDescent="0.4">
      <c r="A4" s="54"/>
      <c r="B4" s="54"/>
      <c r="C4" s="54"/>
      <c r="D4" s="54"/>
      <c r="E4" s="54"/>
      <c r="F4" s="54"/>
      <c r="G4" s="54"/>
      <c r="H4" s="54"/>
      <c r="I4" s="54"/>
      <c r="J4" s="54"/>
      <c r="K4" s="54"/>
      <c r="L4" s="54"/>
      <c r="M4" s="54"/>
      <c r="N4" s="54"/>
      <c r="O4" s="54"/>
      <c r="P4" s="54"/>
      <c r="Q4" s="54"/>
      <c r="R4" s="54"/>
      <c r="S4" s="54"/>
      <c r="T4" s="54"/>
    </row>
    <row r="5" spans="1:20" x14ac:dyDescent="0.4">
      <c r="A5" s="54"/>
      <c r="B5" s="54"/>
      <c r="C5" s="54"/>
      <c r="D5" s="54"/>
      <c r="E5" s="54"/>
      <c r="F5" s="54"/>
      <c r="G5" s="54"/>
      <c r="H5" s="54"/>
      <c r="I5" s="54"/>
      <c r="J5" s="54"/>
      <c r="K5" s="54"/>
      <c r="L5" s="54"/>
      <c r="M5" s="54"/>
      <c r="N5" s="54"/>
      <c r="O5" s="54"/>
      <c r="P5" s="54"/>
      <c r="Q5" s="54"/>
      <c r="R5" s="54"/>
      <c r="S5" s="54"/>
      <c r="T5" s="54"/>
    </row>
    <row r="6" spans="1:20" x14ac:dyDescent="0.4">
      <c r="A6" s="54"/>
      <c r="B6" s="54"/>
      <c r="C6" s="54"/>
      <c r="D6" s="54"/>
      <c r="E6" s="54"/>
      <c r="F6" s="54"/>
      <c r="G6" s="54"/>
      <c r="H6" s="54"/>
      <c r="I6" s="54"/>
      <c r="J6" s="54"/>
      <c r="K6" s="54"/>
      <c r="L6" s="54"/>
      <c r="M6" s="54"/>
      <c r="N6" s="54"/>
      <c r="O6" s="54"/>
      <c r="P6" s="54"/>
      <c r="Q6" s="54"/>
      <c r="R6" s="54"/>
      <c r="S6" s="54"/>
      <c r="T6" s="54"/>
    </row>
    <row r="7" spans="1:20" x14ac:dyDescent="0.4">
      <c r="B7" s="44"/>
      <c r="C7" s="44"/>
      <c r="D7" s="44"/>
      <c r="E7" s="44"/>
      <c r="F7" s="44"/>
      <c r="G7" s="44"/>
      <c r="H7" s="44"/>
      <c r="I7" s="44"/>
      <c r="J7" s="44"/>
      <c r="K7" s="44"/>
      <c r="L7" s="44"/>
      <c r="M7" s="44"/>
      <c r="N7" s="44"/>
      <c r="O7" s="44"/>
      <c r="P7" s="44"/>
      <c r="Q7" s="44"/>
      <c r="R7" s="44"/>
      <c r="S7" s="44"/>
    </row>
    <row r="8" spans="1:20" ht="23.25" customHeight="1" x14ac:dyDescent="0.4">
      <c r="B8" s="44"/>
      <c r="C8" s="44"/>
      <c r="D8" s="44"/>
      <c r="E8" s="44"/>
      <c r="F8" s="44"/>
      <c r="G8" s="44"/>
      <c r="H8" s="44"/>
      <c r="I8" s="44"/>
      <c r="J8" s="44"/>
      <c r="K8" s="44"/>
      <c r="L8" s="44"/>
      <c r="M8" s="44"/>
      <c r="N8" s="44"/>
      <c r="O8" s="44"/>
      <c r="P8" s="44"/>
      <c r="Q8" s="44"/>
      <c r="R8" s="44"/>
      <c r="S8" s="44"/>
    </row>
    <row r="9" spans="1:20" ht="23.25" customHeight="1" x14ac:dyDescent="0.4">
      <c r="B9" s="44"/>
      <c r="C9" s="44"/>
      <c r="D9" s="44"/>
      <c r="E9" s="44"/>
      <c r="F9" s="44"/>
      <c r="G9" s="44"/>
      <c r="H9" s="44"/>
      <c r="I9" s="44"/>
      <c r="J9" s="44"/>
      <c r="K9" s="44"/>
      <c r="L9" s="44"/>
      <c r="M9" s="44"/>
      <c r="N9" s="44"/>
      <c r="O9" s="44"/>
      <c r="P9" s="44"/>
      <c r="Q9" s="44"/>
      <c r="R9" s="44"/>
      <c r="S9" s="44"/>
    </row>
    <row r="10" spans="1:20" ht="23.25" customHeight="1" x14ac:dyDescent="0.4">
      <c r="B10" s="44"/>
      <c r="C10" s="44"/>
      <c r="D10" s="44"/>
      <c r="E10" s="44"/>
      <c r="F10" s="44"/>
      <c r="G10" s="44"/>
      <c r="H10" s="44"/>
      <c r="I10" s="44"/>
      <c r="J10" s="44"/>
      <c r="K10" s="44"/>
      <c r="L10" s="44"/>
      <c r="M10" s="44"/>
      <c r="N10" s="44"/>
      <c r="O10" s="44"/>
      <c r="P10" s="44"/>
      <c r="Q10" s="44"/>
      <c r="R10" s="44"/>
      <c r="S10" s="44"/>
    </row>
    <row r="11" spans="1:20" ht="23.25" customHeight="1" x14ac:dyDescent="0.4">
      <c r="B11" s="44"/>
      <c r="C11" s="44"/>
      <c r="D11" s="44"/>
      <c r="E11" s="44"/>
      <c r="F11" s="44"/>
      <c r="G11" s="44"/>
      <c r="H11" s="44"/>
      <c r="I11" s="44"/>
      <c r="J11" s="44"/>
      <c r="K11" s="44"/>
      <c r="L11" s="44"/>
      <c r="M11" s="44"/>
      <c r="N11" s="44"/>
      <c r="O11" s="44"/>
      <c r="P11" s="44"/>
      <c r="Q11" s="44"/>
      <c r="R11" s="44"/>
      <c r="S11" s="44"/>
    </row>
    <row r="12" spans="1:20" ht="23.25" customHeight="1" x14ac:dyDescent="0.4">
      <c r="B12" s="44"/>
      <c r="C12" s="44"/>
      <c r="D12" s="44"/>
      <c r="E12" s="44"/>
      <c r="F12" s="44"/>
      <c r="G12" s="44"/>
      <c r="H12" s="44"/>
      <c r="I12" s="44"/>
      <c r="J12" s="44"/>
      <c r="K12" s="44"/>
      <c r="L12" s="44"/>
      <c r="M12" s="44"/>
      <c r="N12" s="44"/>
      <c r="O12" s="44"/>
      <c r="P12" s="44"/>
      <c r="Q12" s="44"/>
      <c r="R12" s="44"/>
      <c r="S12" s="44"/>
    </row>
    <row r="13" spans="1:20" ht="23.25" customHeight="1" x14ac:dyDescent="0.4">
      <c r="B13" s="44"/>
      <c r="C13" s="44"/>
      <c r="D13" s="44"/>
      <c r="E13" s="44"/>
      <c r="F13" s="44"/>
      <c r="G13" s="44"/>
      <c r="H13" s="44"/>
      <c r="I13" s="44"/>
      <c r="J13" s="44"/>
      <c r="K13" s="44"/>
      <c r="L13" s="44"/>
      <c r="M13" s="44"/>
      <c r="N13" s="44"/>
      <c r="O13" s="44"/>
      <c r="P13" s="44"/>
      <c r="Q13" s="44"/>
      <c r="R13" s="44"/>
      <c r="S13" s="44"/>
    </row>
    <row r="14" spans="1:20" ht="23.25" customHeight="1" x14ac:dyDescent="0.4">
      <c r="B14" s="44"/>
      <c r="C14" s="44"/>
      <c r="D14" s="44"/>
      <c r="E14" s="44"/>
      <c r="F14" s="44"/>
      <c r="G14" s="44"/>
      <c r="H14" s="44"/>
      <c r="I14" s="44"/>
      <c r="J14" s="44"/>
      <c r="K14" s="44"/>
      <c r="L14" s="44"/>
      <c r="M14" s="44"/>
      <c r="N14" s="44"/>
      <c r="O14" s="44"/>
      <c r="P14" s="44"/>
      <c r="Q14" s="44"/>
      <c r="R14" s="44"/>
      <c r="S14" s="44"/>
    </row>
    <row r="15" spans="1:20" ht="23.25" customHeight="1" x14ac:dyDescent="0.4">
      <c r="B15" s="44"/>
      <c r="C15" s="44"/>
      <c r="D15" s="44"/>
      <c r="E15" s="44"/>
      <c r="F15" s="44"/>
      <c r="G15" s="44"/>
      <c r="H15" s="44"/>
      <c r="I15" s="44"/>
      <c r="J15" s="44"/>
      <c r="K15" s="44"/>
      <c r="L15" s="44"/>
      <c r="M15" s="44"/>
      <c r="N15" s="44"/>
      <c r="O15" s="44"/>
      <c r="P15" s="44"/>
      <c r="Q15" s="44"/>
      <c r="R15" s="44"/>
      <c r="S15" s="44"/>
    </row>
    <row r="16" spans="1:20" ht="23.25" customHeight="1" x14ac:dyDescent="0.4">
      <c r="B16" s="44"/>
      <c r="C16" s="44"/>
      <c r="D16" s="44"/>
      <c r="E16" s="44"/>
      <c r="F16" s="44"/>
      <c r="G16" s="44"/>
      <c r="H16" s="44"/>
      <c r="I16" s="44"/>
      <c r="J16" s="44"/>
      <c r="K16" s="44"/>
      <c r="L16" s="44"/>
      <c r="M16" s="44"/>
      <c r="N16" s="44"/>
      <c r="O16" s="44"/>
      <c r="P16" s="44"/>
      <c r="Q16" s="44"/>
      <c r="R16" s="44"/>
      <c r="S16" s="44"/>
    </row>
    <row r="17" spans="2:19" ht="23.25" customHeight="1" x14ac:dyDescent="0.4">
      <c r="B17" s="44"/>
      <c r="C17" s="44"/>
      <c r="D17" s="44"/>
      <c r="E17" s="44"/>
      <c r="F17" s="44"/>
      <c r="G17" s="44"/>
      <c r="H17" s="44"/>
      <c r="I17" s="44"/>
      <c r="J17" s="44"/>
      <c r="K17" s="44"/>
      <c r="L17" s="44"/>
      <c r="M17" s="44"/>
      <c r="N17" s="44"/>
      <c r="O17" s="44"/>
      <c r="P17" s="44"/>
      <c r="Q17" s="44"/>
      <c r="R17" s="44"/>
      <c r="S17" s="44"/>
    </row>
    <row r="18" spans="2:19" ht="23.25" customHeight="1" x14ac:dyDescent="0.4">
      <c r="B18" s="44"/>
      <c r="C18" s="44"/>
      <c r="D18" s="44"/>
      <c r="E18" s="44"/>
      <c r="F18" s="44"/>
      <c r="G18" s="44"/>
      <c r="H18" s="44"/>
      <c r="I18" s="44"/>
      <c r="J18" s="44"/>
      <c r="K18" s="44"/>
      <c r="L18" s="44"/>
      <c r="M18" s="44"/>
      <c r="N18" s="44"/>
      <c r="O18" s="44"/>
      <c r="P18" s="44"/>
      <c r="Q18" s="44"/>
      <c r="R18" s="44"/>
      <c r="S18" s="44"/>
    </row>
    <row r="19" spans="2:19" x14ac:dyDescent="0.4">
      <c r="B19" s="44"/>
      <c r="C19" s="44"/>
      <c r="D19" s="44"/>
      <c r="E19" s="44"/>
      <c r="F19" s="44"/>
      <c r="G19" s="44"/>
      <c r="H19" s="44"/>
      <c r="I19" s="44"/>
      <c r="J19" s="44"/>
      <c r="K19" s="44"/>
      <c r="L19" s="44"/>
      <c r="M19" s="44"/>
      <c r="N19" s="44"/>
      <c r="O19" s="44"/>
      <c r="P19" s="44"/>
      <c r="Q19" s="44"/>
      <c r="R19" s="44"/>
      <c r="S19" s="44"/>
    </row>
    <row r="20" spans="2:19" ht="17.25" thickBot="1" x14ac:dyDescent="0.45">
      <c r="B20" s="44"/>
      <c r="C20" s="44"/>
      <c r="D20" s="44"/>
      <c r="E20" s="44"/>
      <c r="F20" s="44"/>
      <c r="G20" s="44"/>
      <c r="H20" s="44"/>
      <c r="I20" s="44"/>
      <c r="J20" s="44"/>
      <c r="K20" s="44"/>
      <c r="L20" s="44"/>
      <c r="M20" s="44"/>
      <c r="N20" s="44"/>
      <c r="O20" s="44"/>
      <c r="P20" s="44"/>
      <c r="Q20" s="44"/>
      <c r="R20" s="44"/>
      <c r="S20" s="44"/>
    </row>
    <row r="21" spans="2:19" s="45" customFormat="1" ht="32.25" customHeight="1" x14ac:dyDescent="0.3">
      <c r="C21" s="46"/>
      <c r="D21" s="46"/>
      <c r="E21" s="55" t="s">
        <v>234</v>
      </c>
      <c r="F21" s="56"/>
      <c r="G21" s="56"/>
      <c r="H21" s="56"/>
      <c r="I21" s="56"/>
      <c r="J21" s="56"/>
      <c r="K21" s="56"/>
      <c r="L21" s="56"/>
      <c r="M21" s="56"/>
      <c r="N21" s="56"/>
      <c r="O21" s="56"/>
      <c r="P21" s="57"/>
      <c r="Q21" s="46"/>
      <c r="R21" s="46"/>
      <c r="S21" s="46"/>
    </row>
    <row r="22" spans="2:19" ht="36" customHeight="1" x14ac:dyDescent="0.4">
      <c r="E22" s="47"/>
      <c r="F22" s="48" t="s">
        <v>235</v>
      </c>
      <c r="G22" s="48"/>
      <c r="H22" s="48"/>
      <c r="I22" s="48"/>
      <c r="J22" s="48"/>
      <c r="K22" s="48"/>
      <c r="L22" s="48"/>
      <c r="M22" s="48"/>
      <c r="N22" s="48"/>
      <c r="O22" s="48"/>
      <c r="P22" s="49"/>
    </row>
    <row r="23" spans="2:19" ht="36" customHeight="1" x14ac:dyDescent="0.4">
      <c r="E23" s="47"/>
      <c r="F23" s="48" t="s">
        <v>236</v>
      </c>
      <c r="G23" s="48"/>
      <c r="H23" s="48"/>
      <c r="I23" s="48"/>
      <c r="J23" s="48"/>
      <c r="K23" s="48"/>
      <c r="L23" s="48"/>
      <c r="M23" s="48"/>
      <c r="N23" s="48"/>
      <c r="O23" s="48"/>
      <c r="P23" s="49"/>
    </row>
    <row r="24" spans="2:19" ht="36" customHeight="1" x14ac:dyDescent="0.4">
      <c r="E24" s="47"/>
      <c r="F24" s="48" t="s">
        <v>237</v>
      </c>
      <c r="G24" s="48"/>
      <c r="H24" s="48"/>
      <c r="I24" s="48"/>
      <c r="J24" s="48"/>
      <c r="K24" s="48"/>
      <c r="L24" s="48"/>
      <c r="M24" s="48"/>
      <c r="N24" s="48"/>
      <c r="O24" s="48"/>
      <c r="P24" s="49"/>
    </row>
    <row r="25" spans="2:19" ht="36" customHeight="1" x14ac:dyDescent="0.4">
      <c r="E25" s="47"/>
      <c r="F25" s="48" t="s">
        <v>238</v>
      </c>
      <c r="G25" s="48"/>
      <c r="H25" s="48"/>
      <c r="I25" s="48"/>
      <c r="J25" s="48"/>
      <c r="K25" s="48"/>
      <c r="L25" s="48"/>
      <c r="M25" s="48"/>
      <c r="N25" s="48"/>
      <c r="O25" s="48"/>
      <c r="P25" s="49"/>
    </row>
    <row r="26" spans="2:19" ht="36" customHeight="1" thickBot="1" x14ac:dyDescent="0.45">
      <c r="E26" s="50"/>
      <c r="F26" s="51" t="s">
        <v>239</v>
      </c>
      <c r="G26" s="51"/>
      <c r="H26" s="51"/>
      <c r="I26" s="51"/>
      <c r="J26" s="51"/>
      <c r="K26" s="51"/>
      <c r="L26" s="51"/>
      <c r="M26" s="51"/>
      <c r="N26" s="51"/>
      <c r="O26" s="51"/>
      <c r="P26" s="52"/>
    </row>
    <row r="27" spans="2:19" ht="23.25" customHeight="1" x14ac:dyDescent="0.4">
      <c r="E27" s="48" t="s">
        <v>240</v>
      </c>
    </row>
    <row r="28" spans="2:19" ht="19.5" x14ac:dyDescent="0.4">
      <c r="B28" s="44"/>
      <c r="C28" s="44"/>
      <c r="D28" s="44"/>
      <c r="E28" s="53" t="s">
        <v>241</v>
      </c>
      <c r="F28" s="44"/>
      <c r="G28" s="44"/>
      <c r="H28" s="44"/>
      <c r="I28" s="44"/>
      <c r="J28" s="44"/>
      <c r="K28" s="44"/>
      <c r="L28" s="44"/>
      <c r="M28" s="44"/>
      <c r="N28" s="44"/>
      <c r="O28" s="44"/>
      <c r="P28" s="44"/>
      <c r="Q28" s="44"/>
      <c r="R28" s="44"/>
      <c r="S28" s="44"/>
    </row>
    <row r="29" spans="2:19" x14ac:dyDescent="0.4">
      <c r="B29" s="44"/>
      <c r="C29" s="44"/>
      <c r="D29" s="44"/>
      <c r="E29" s="44"/>
      <c r="F29" s="44"/>
      <c r="G29" s="44"/>
      <c r="H29" s="44"/>
      <c r="I29" s="44"/>
      <c r="J29" s="44"/>
      <c r="K29" s="44"/>
      <c r="L29" s="44"/>
      <c r="M29" s="44"/>
      <c r="N29" s="44"/>
      <c r="O29" s="44"/>
      <c r="P29" s="44"/>
      <c r="Q29" s="44"/>
      <c r="R29" s="44"/>
      <c r="S29" s="44"/>
    </row>
    <row r="30" spans="2:19" x14ac:dyDescent="0.4">
      <c r="B30" s="44"/>
      <c r="C30" s="44"/>
      <c r="D30" s="44"/>
      <c r="E30" s="44"/>
      <c r="F30" s="44"/>
      <c r="G30" s="44"/>
      <c r="H30" s="44"/>
      <c r="I30" s="44"/>
      <c r="J30" s="44"/>
      <c r="K30" s="44"/>
      <c r="L30" s="44"/>
      <c r="M30" s="44"/>
      <c r="N30" s="44"/>
      <c r="O30" s="44"/>
      <c r="P30" s="44"/>
      <c r="Q30" s="44"/>
      <c r="R30" s="44"/>
      <c r="S30" s="44"/>
    </row>
    <row r="31" spans="2:19" x14ac:dyDescent="0.4">
      <c r="L31" s="1" t="s">
        <v>242</v>
      </c>
    </row>
  </sheetData>
  <mergeCells count="2">
    <mergeCell ref="A2:T6"/>
    <mergeCell ref="E21:P21"/>
  </mergeCells>
  <phoneticPr fontId="1"/>
  <pageMargins left="0.25" right="0.25"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E8262-31E7-4DCB-901F-E5BF6F8F0A55}">
  <sheetPr>
    <tabColor theme="6" tint="0.59999389629810485"/>
  </sheetPr>
  <dimension ref="A1:F22"/>
  <sheetViews>
    <sheetView showGridLines="0" view="pageBreakPreview" zoomScale="60" zoomScaleNormal="120" workbookViewId="0">
      <pane xSplit="1" ySplit="3" topLeftCell="B4" activePane="bottomRight" state="frozen"/>
      <selection activeCell="X9" sqref="X9"/>
      <selection pane="topRight" activeCell="X9" sqref="X9"/>
      <selection pane="bottomLeft" activeCell="X9" sqref="X9"/>
      <selection pane="bottomRight" activeCell="X9" sqref="X9"/>
    </sheetView>
  </sheetViews>
  <sheetFormatPr defaultColWidth="9" defaultRowHeight="12" x14ac:dyDescent="0.4"/>
  <cols>
    <col min="1" max="1" width="5.875" style="16" customWidth="1"/>
    <col min="2" max="2" width="6" style="5" customWidth="1"/>
    <col min="3" max="3" width="17.75" style="5" customWidth="1"/>
    <col min="4" max="4" width="70.125" style="5" customWidth="1"/>
    <col min="5" max="5" width="2.125" style="5" customWidth="1"/>
    <col min="6" max="16384" width="9" style="5"/>
  </cols>
  <sheetData>
    <row r="1" spans="1:6" ht="60" customHeight="1" x14ac:dyDescent="0.25">
      <c r="A1" s="130" t="s">
        <v>209</v>
      </c>
      <c r="B1" s="130"/>
      <c r="C1" s="130"/>
      <c r="D1" s="130"/>
      <c r="F1" s="25" t="s">
        <v>134</v>
      </c>
    </row>
    <row r="2" spans="1:6" ht="12" customHeight="1" x14ac:dyDescent="0.4">
      <c r="A2" s="131" t="s">
        <v>33</v>
      </c>
      <c r="B2" s="131"/>
      <c r="C2" s="131"/>
      <c r="D2" s="20" t="s">
        <v>13</v>
      </c>
    </row>
    <row r="3" spans="1:6" ht="19.149999999999999" customHeight="1" x14ac:dyDescent="0.4">
      <c r="A3" s="131"/>
      <c r="B3" s="131"/>
      <c r="C3" s="131"/>
      <c r="D3" s="12" t="s">
        <v>101</v>
      </c>
    </row>
    <row r="4" spans="1:6" ht="14.25" customHeight="1" x14ac:dyDescent="0.4">
      <c r="A4" s="132"/>
      <c r="B4" s="134" t="s">
        <v>35</v>
      </c>
      <c r="C4" s="134"/>
      <c r="D4" s="17" t="s">
        <v>102</v>
      </c>
    </row>
    <row r="5" spans="1:6" ht="68.25" customHeight="1" thickBot="1" x14ac:dyDescent="0.45">
      <c r="A5" s="133"/>
      <c r="B5" s="135" t="s">
        <v>36</v>
      </c>
      <c r="C5" s="135"/>
      <c r="D5" s="9" t="s">
        <v>103</v>
      </c>
    </row>
    <row r="6" spans="1:6" ht="18.75" customHeight="1" thickTop="1" x14ac:dyDescent="0.4">
      <c r="A6" s="133"/>
      <c r="B6" s="149" t="s">
        <v>38</v>
      </c>
      <c r="C6" s="149"/>
      <c r="D6" s="18" t="s">
        <v>39</v>
      </c>
    </row>
    <row r="7" spans="1:6" ht="58.5" customHeight="1" x14ac:dyDescent="0.4">
      <c r="A7" s="137" t="s">
        <v>40</v>
      </c>
      <c r="B7" s="141" t="s">
        <v>41</v>
      </c>
      <c r="C7" s="142"/>
      <c r="D7" s="11" t="s">
        <v>104</v>
      </c>
    </row>
    <row r="8" spans="1:6" ht="95.25" customHeight="1" x14ac:dyDescent="0.4">
      <c r="A8" s="137"/>
      <c r="B8" s="141" t="s">
        <v>43</v>
      </c>
      <c r="C8" s="142"/>
      <c r="D8" s="12" t="s">
        <v>105</v>
      </c>
    </row>
    <row r="9" spans="1:6" ht="43.5" customHeight="1" x14ac:dyDescent="0.4">
      <c r="A9" s="137"/>
      <c r="B9" s="141" t="s">
        <v>45</v>
      </c>
      <c r="C9" s="142"/>
      <c r="D9" s="12" t="s">
        <v>232</v>
      </c>
    </row>
    <row r="10" spans="1:6" ht="30" customHeight="1" x14ac:dyDescent="0.4">
      <c r="A10" s="138"/>
      <c r="B10" s="141" t="s">
        <v>47</v>
      </c>
      <c r="C10" s="142"/>
      <c r="D10" s="12" t="s">
        <v>106</v>
      </c>
    </row>
    <row r="11" spans="1:6" ht="30" customHeight="1" x14ac:dyDescent="0.4">
      <c r="A11" s="125" t="s">
        <v>49</v>
      </c>
      <c r="B11" s="141" t="s">
        <v>50</v>
      </c>
      <c r="C11" s="142"/>
      <c r="D11" s="12" t="s">
        <v>107</v>
      </c>
    </row>
    <row r="12" spans="1:6" ht="52.5" customHeight="1" x14ac:dyDescent="0.4">
      <c r="A12" s="126"/>
      <c r="B12" s="141" t="s">
        <v>52</v>
      </c>
      <c r="C12" s="142"/>
      <c r="D12" s="12" t="s">
        <v>108</v>
      </c>
    </row>
    <row r="13" spans="1:6" ht="29.25" customHeight="1" x14ac:dyDescent="0.4">
      <c r="A13" s="127"/>
      <c r="B13" s="141" t="s">
        <v>54</v>
      </c>
      <c r="C13" s="142"/>
      <c r="D13" s="12" t="s">
        <v>109</v>
      </c>
    </row>
    <row r="14" spans="1:6" ht="18" customHeight="1" x14ac:dyDescent="0.4">
      <c r="A14" s="158" t="s">
        <v>56</v>
      </c>
      <c r="B14" s="152" t="s">
        <v>57</v>
      </c>
      <c r="C14" s="153"/>
      <c r="D14" s="12" t="s">
        <v>110</v>
      </c>
    </row>
    <row r="15" spans="1:6" ht="18" customHeight="1" x14ac:dyDescent="0.4">
      <c r="A15" s="159"/>
      <c r="B15" s="152" t="s">
        <v>59</v>
      </c>
      <c r="C15" s="153"/>
      <c r="D15" s="12" t="s">
        <v>111</v>
      </c>
    </row>
    <row r="16" spans="1:6" ht="68.25" customHeight="1" x14ac:dyDescent="0.4">
      <c r="A16" s="160"/>
      <c r="B16" s="154" t="s">
        <v>61</v>
      </c>
      <c r="C16" s="155"/>
      <c r="D16" s="12" t="s">
        <v>112</v>
      </c>
    </row>
    <row r="17" spans="1:4" ht="26.25" customHeight="1" x14ac:dyDescent="0.4">
      <c r="A17" s="146" t="s">
        <v>63</v>
      </c>
      <c r="B17" s="156" t="s">
        <v>64</v>
      </c>
      <c r="C17" s="157"/>
      <c r="D17" s="12" t="s">
        <v>113</v>
      </c>
    </row>
    <row r="18" spans="1:4" ht="61.5" customHeight="1" x14ac:dyDescent="0.4">
      <c r="A18" s="137"/>
      <c r="B18" s="156" t="s">
        <v>66</v>
      </c>
      <c r="C18" s="157"/>
      <c r="D18" s="12" t="s">
        <v>114</v>
      </c>
    </row>
    <row r="19" spans="1:4" ht="54.75" customHeight="1" x14ac:dyDescent="0.4">
      <c r="A19" s="137"/>
      <c r="B19" s="156" t="s">
        <v>68</v>
      </c>
      <c r="C19" s="157"/>
      <c r="D19" s="12" t="s">
        <v>115</v>
      </c>
    </row>
    <row r="20" spans="1:4" ht="48" customHeight="1" x14ac:dyDescent="0.4">
      <c r="A20" s="138"/>
      <c r="B20" s="156" t="s">
        <v>70</v>
      </c>
      <c r="C20" s="157"/>
      <c r="D20" s="12" t="s">
        <v>116</v>
      </c>
    </row>
    <row r="21" spans="1:4" s="15" customFormat="1" ht="29.25" customHeight="1" x14ac:dyDescent="0.4">
      <c r="A21" s="13"/>
      <c r="B21" s="143" t="s">
        <v>31</v>
      </c>
      <c r="C21" s="143"/>
      <c r="D21" s="14" t="s">
        <v>72</v>
      </c>
    </row>
    <row r="22" spans="1:4" ht="43.15" customHeight="1" x14ac:dyDescent="0.4">
      <c r="A22" s="144" t="s">
        <v>73</v>
      </c>
      <c r="B22" s="144"/>
      <c r="C22" s="144"/>
      <c r="D22" s="144"/>
    </row>
  </sheetData>
  <mergeCells count="26">
    <mergeCell ref="B21:C21"/>
    <mergeCell ref="A22:D22"/>
    <mergeCell ref="A14:A16"/>
    <mergeCell ref="B14:C14"/>
    <mergeCell ref="B15:C15"/>
    <mergeCell ref="B16:C16"/>
    <mergeCell ref="A17:A20"/>
    <mergeCell ref="B17:C17"/>
    <mergeCell ref="B18:C18"/>
    <mergeCell ref="B19:C19"/>
    <mergeCell ref="B20:C20"/>
    <mergeCell ref="A11:A13"/>
    <mergeCell ref="B11:C11"/>
    <mergeCell ref="B12:C12"/>
    <mergeCell ref="B13:C13"/>
    <mergeCell ref="A1:D1"/>
    <mergeCell ref="A2:C3"/>
    <mergeCell ref="A4:A6"/>
    <mergeCell ref="B4:C4"/>
    <mergeCell ref="B5:C5"/>
    <mergeCell ref="B6:C6"/>
    <mergeCell ref="A7:A10"/>
    <mergeCell ref="B7:C7"/>
    <mergeCell ref="B8:C8"/>
    <mergeCell ref="B9:C9"/>
    <mergeCell ref="B10:C10"/>
  </mergeCells>
  <phoneticPr fontId="1"/>
  <hyperlinks>
    <hyperlink ref="F1" location="③現状把握シート!A1" display="③現状把握シートに戻る" xr:uid="{8D06F0AB-384B-45BF-BD40-27367A3E44B7}"/>
  </hyperlinks>
  <pageMargins left="0.19685039370078741" right="3.937007874015748E-2" top="0.11811023622047245" bottom="0.11811023622047245" header="7.874015748031496E-2" footer="7.874015748031496E-2"/>
  <pageSetup paperSize="9" scale="91" pageOrder="overThenDown" orientation="portrait" r:id="rId1"/>
  <headerFooter>
    <oddFooter>&amp;R&amp;P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08494-6C9F-42DB-8C2D-079BBE3343E3}">
  <sheetPr>
    <tabColor theme="6" tint="0.59999389629810485"/>
  </sheetPr>
  <dimension ref="A1:F22"/>
  <sheetViews>
    <sheetView showGridLines="0" view="pageBreakPreview" zoomScale="60" zoomScaleNormal="120" workbookViewId="0">
      <pane xSplit="1" ySplit="3" topLeftCell="B4" activePane="bottomRight" state="frozen"/>
      <selection activeCell="X9" sqref="X9"/>
      <selection pane="topRight" activeCell="X9" sqref="X9"/>
      <selection pane="bottomLeft" activeCell="X9" sqref="X9"/>
      <selection pane="bottomRight" activeCell="X9" sqref="X9"/>
    </sheetView>
  </sheetViews>
  <sheetFormatPr defaultColWidth="9" defaultRowHeight="12" x14ac:dyDescent="0.4"/>
  <cols>
    <col min="1" max="1" width="5.875" style="16" customWidth="1"/>
    <col min="2" max="2" width="6" style="5" customWidth="1"/>
    <col min="3" max="3" width="17.75" style="5" customWidth="1"/>
    <col min="4" max="4" width="70.125" style="5" customWidth="1"/>
    <col min="5" max="5" width="2.125" style="5" customWidth="1"/>
    <col min="6" max="16384" width="9" style="5"/>
  </cols>
  <sheetData>
    <row r="1" spans="1:6" ht="60" customHeight="1" x14ac:dyDescent="0.25">
      <c r="A1" s="130" t="s">
        <v>209</v>
      </c>
      <c r="B1" s="130"/>
      <c r="C1" s="130"/>
      <c r="D1" s="130"/>
      <c r="F1" s="25" t="s">
        <v>134</v>
      </c>
    </row>
    <row r="2" spans="1:6" ht="12" customHeight="1" x14ac:dyDescent="0.4">
      <c r="A2" s="131" t="s">
        <v>33</v>
      </c>
      <c r="B2" s="131"/>
      <c r="C2" s="131"/>
      <c r="D2" s="20" t="s">
        <v>14</v>
      </c>
    </row>
    <row r="3" spans="1:6" x14ac:dyDescent="0.4">
      <c r="A3" s="131"/>
      <c r="B3" s="131"/>
      <c r="C3" s="131"/>
      <c r="D3" s="12" t="s">
        <v>117</v>
      </c>
    </row>
    <row r="4" spans="1:6" ht="14.25" customHeight="1" x14ac:dyDescent="0.4">
      <c r="A4" s="132"/>
      <c r="B4" s="134" t="s">
        <v>35</v>
      </c>
      <c r="C4" s="134"/>
      <c r="D4" s="24" t="s">
        <v>118</v>
      </c>
    </row>
    <row r="5" spans="1:6" ht="66" customHeight="1" thickBot="1" x14ac:dyDescent="0.45">
      <c r="A5" s="133"/>
      <c r="B5" s="135" t="s">
        <v>36</v>
      </c>
      <c r="C5" s="135"/>
      <c r="D5" s="9" t="s">
        <v>103</v>
      </c>
    </row>
    <row r="6" spans="1:6" ht="18.75" customHeight="1" thickTop="1" x14ac:dyDescent="0.4">
      <c r="A6" s="133"/>
      <c r="B6" s="149" t="s">
        <v>38</v>
      </c>
      <c r="C6" s="149"/>
      <c r="D6" s="18" t="s">
        <v>39</v>
      </c>
    </row>
    <row r="7" spans="1:6" ht="60.75" customHeight="1" x14ac:dyDescent="0.4">
      <c r="A7" s="137" t="s">
        <v>40</v>
      </c>
      <c r="B7" s="141" t="s">
        <v>41</v>
      </c>
      <c r="C7" s="142"/>
      <c r="D7" s="22" t="s">
        <v>119</v>
      </c>
    </row>
    <row r="8" spans="1:6" ht="108" customHeight="1" x14ac:dyDescent="0.4">
      <c r="A8" s="137"/>
      <c r="B8" s="141" t="s">
        <v>43</v>
      </c>
      <c r="C8" s="142"/>
      <c r="D8" s="23" t="s">
        <v>120</v>
      </c>
    </row>
    <row r="9" spans="1:6" ht="43.5" customHeight="1" x14ac:dyDescent="0.4">
      <c r="A9" s="137"/>
      <c r="B9" s="141" t="s">
        <v>45</v>
      </c>
      <c r="C9" s="142"/>
      <c r="D9" s="23" t="s">
        <v>121</v>
      </c>
    </row>
    <row r="10" spans="1:6" ht="26.45" customHeight="1" x14ac:dyDescent="0.4">
      <c r="A10" s="138"/>
      <c r="B10" s="141" t="s">
        <v>47</v>
      </c>
      <c r="C10" s="142"/>
      <c r="D10" s="23" t="s">
        <v>122</v>
      </c>
    </row>
    <row r="11" spans="1:6" ht="31.5" customHeight="1" x14ac:dyDescent="0.4">
      <c r="A11" s="125" t="s">
        <v>49</v>
      </c>
      <c r="B11" s="141" t="s">
        <v>50</v>
      </c>
      <c r="C11" s="142"/>
      <c r="D11" s="12" t="s">
        <v>123</v>
      </c>
    </row>
    <row r="12" spans="1:6" ht="60" customHeight="1" x14ac:dyDescent="0.4">
      <c r="A12" s="126"/>
      <c r="B12" s="141" t="s">
        <v>52</v>
      </c>
      <c r="C12" s="142"/>
      <c r="D12" s="23" t="s">
        <v>124</v>
      </c>
    </row>
    <row r="13" spans="1:6" ht="31.5" customHeight="1" x14ac:dyDescent="0.4">
      <c r="A13" s="127"/>
      <c r="B13" s="141" t="s">
        <v>54</v>
      </c>
      <c r="C13" s="142"/>
      <c r="D13" s="12" t="s">
        <v>125</v>
      </c>
    </row>
    <row r="14" spans="1:6" ht="26.25" customHeight="1" x14ac:dyDescent="0.4">
      <c r="A14" s="125" t="s">
        <v>56</v>
      </c>
      <c r="B14" s="152" t="s">
        <v>57</v>
      </c>
      <c r="C14" s="153"/>
      <c r="D14" s="12" t="s">
        <v>126</v>
      </c>
    </row>
    <row r="15" spans="1:6" ht="26.25" customHeight="1" x14ac:dyDescent="0.4">
      <c r="A15" s="126"/>
      <c r="B15" s="152" t="s">
        <v>59</v>
      </c>
      <c r="C15" s="153"/>
      <c r="D15" s="12" t="s">
        <v>127</v>
      </c>
    </row>
    <row r="16" spans="1:6" ht="66" customHeight="1" x14ac:dyDescent="0.4">
      <c r="A16" s="127"/>
      <c r="B16" s="154" t="s">
        <v>61</v>
      </c>
      <c r="C16" s="155"/>
      <c r="D16" s="12" t="s">
        <v>128</v>
      </c>
    </row>
    <row r="17" spans="1:4" ht="29.25" customHeight="1" x14ac:dyDescent="0.4">
      <c r="A17" s="146" t="s">
        <v>63</v>
      </c>
      <c r="B17" s="156" t="s">
        <v>64</v>
      </c>
      <c r="C17" s="157"/>
      <c r="D17" s="12" t="s">
        <v>129</v>
      </c>
    </row>
    <row r="18" spans="1:4" ht="66" customHeight="1" x14ac:dyDescent="0.4">
      <c r="A18" s="137"/>
      <c r="B18" s="156" t="s">
        <v>66</v>
      </c>
      <c r="C18" s="157"/>
      <c r="D18" s="23" t="s">
        <v>130</v>
      </c>
    </row>
    <row r="19" spans="1:4" ht="49.9" customHeight="1" x14ac:dyDescent="0.4">
      <c r="A19" s="137"/>
      <c r="B19" s="156" t="s">
        <v>68</v>
      </c>
      <c r="C19" s="157"/>
      <c r="D19" s="23" t="s">
        <v>131</v>
      </c>
    </row>
    <row r="20" spans="1:4" ht="38.25" customHeight="1" x14ac:dyDescent="0.4">
      <c r="A20" s="138"/>
      <c r="B20" s="156" t="s">
        <v>70</v>
      </c>
      <c r="C20" s="157"/>
      <c r="D20" s="23" t="s">
        <v>132</v>
      </c>
    </row>
    <row r="21" spans="1:4" s="15" customFormat="1" ht="27.75" customHeight="1" x14ac:dyDescent="0.4">
      <c r="A21" s="13"/>
      <c r="B21" s="143" t="s">
        <v>31</v>
      </c>
      <c r="C21" s="143"/>
      <c r="D21" s="14" t="s">
        <v>72</v>
      </c>
    </row>
    <row r="22" spans="1:4" ht="43.15" customHeight="1" x14ac:dyDescent="0.4">
      <c r="A22" s="144" t="s">
        <v>73</v>
      </c>
      <c r="B22" s="144"/>
      <c r="C22" s="144"/>
      <c r="D22" s="144"/>
    </row>
  </sheetData>
  <mergeCells count="26">
    <mergeCell ref="B21:C21"/>
    <mergeCell ref="A22:D22"/>
    <mergeCell ref="A14:A16"/>
    <mergeCell ref="B14:C14"/>
    <mergeCell ref="B15:C15"/>
    <mergeCell ref="B16:C16"/>
    <mergeCell ref="A17:A20"/>
    <mergeCell ref="B17:C17"/>
    <mergeCell ref="B18:C18"/>
    <mergeCell ref="B19:C19"/>
    <mergeCell ref="B20:C20"/>
    <mergeCell ref="A11:A13"/>
    <mergeCell ref="B11:C11"/>
    <mergeCell ref="B12:C12"/>
    <mergeCell ref="B13:C13"/>
    <mergeCell ref="A1:D1"/>
    <mergeCell ref="A2:C3"/>
    <mergeCell ref="A4:A6"/>
    <mergeCell ref="B4:C4"/>
    <mergeCell ref="B5:C5"/>
    <mergeCell ref="B6:C6"/>
    <mergeCell ref="A7:A10"/>
    <mergeCell ref="B7:C7"/>
    <mergeCell ref="B8:C8"/>
    <mergeCell ref="B9:C9"/>
    <mergeCell ref="B10:C10"/>
  </mergeCells>
  <phoneticPr fontId="1"/>
  <hyperlinks>
    <hyperlink ref="F1" location="③現状把握シート!A1" display="③現状把握シートに戻る" xr:uid="{539558F4-68A6-4723-9254-207310FC7E5F}"/>
  </hyperlinks>
  <pageMargins left="0.19685039370078741" right="3.937007874015748E-2" top="0.11811023622047245" bottom="0.11811023622047245" header="7.874015748031496E-2" footer="7.874015748031496E-2"/>
  <pageSetup paperSize="9" scale="91" pageOrder="overThenDown" orientation="portrait" r:id="rId1"/>
  <headerFooter>
    <oddFooter>&amp;R&amp;P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F2009-4DCF-41D8-BA00-BD40E47E22C8}">
  <dimension ref="A1:T43"/>
  <sheetViews>
    <sheetView showGridLines="0" view="pageBreakPreview" zoomScaleNormal="100" zoomScaleSheetLayoutView="100" workbookViewId="0">
      <selection activeCell="X9" sqref="X9"/>
    </sheetView>
  </sheetViews>
  <sheetFormatPr defaultColWidth="9" defaultRowHeight="16.5" x14ac:dyDescent="0.4"/>
  <cols>
    <col min="1" max="21" width="4.5" style="1" customWidth="1"/>
    <col min="22" max="16384" width="9" style="1"/>
  </cols>
  <sheetData>
    <row r="1" spans="1:20" ht="21" x14ac:dyDescent="0.4">
      <c r="A1" s="59" t="s">
        <v>187</v>
      </c>
      <c r="B1" s="59"/>
      <c r="C1" s="59"/>
      <c r="D1" s="59"/>
      <c r="E1" s="59"/>
      <c r="F1" s="59"/>
      <c r="G1" s="59"/>
      <c r="H1" s="59"/>
      <c r="I1" s="59"/>
      <c r="J1" s="59"/>
      <c r="K1" s="59"/>
      <c r="L1" s="59"/>
      <c r="M1" s="59"/>
      <c r="N1" s="59"/>
      <c r="O1" s="59"/>
      <c r="P1" s="59"/>
      <c r="Q1" s="59"/>
      <c r="R1" s="59"/>
      <c r="S1" s="59"/>
      <c r="T1" s="59"/>
    </row>
    <row r="2" spans="1:20" ht="8.25" customHeight="1" x14ac:dyDescent="0.4"/>
    <row r="3" spans="1:20" ht="21.75" customHeight="1" x14ac:dyDescent="0.4">
      <c r="B3" s="64" t="s">
        <v>0</v>
      </c>
      <c r="C3" s="64"/>
      <c r="D3" s="64"/>
      <c r="E3" s="64"/>
      <c r="F3" s="64"/>
      <c r="G3" s="64"/>
      <c r="H3" s="64"/>
      <c r="I3" s="64"/>
      <c r="J3" s="64"/>
      <c r="K3" s="64"/>
      <c r="L3" s="63"/>
      <c r="M3" s="63"/>
      <c r="N3" s="41" t="s">
        <v>243</v>
      </c>
    </row>
    <row r="4" spans="1:20" ht="8.25" customHeight="1" x14ac:dyDescent="0.4"/>
    <row r="5" spans="1:20" x14ac:dyDescent="0.4">
      <c r="A5" s="2" t="s">
        <v>188</v>
      </c>
    </row>
    <row r="6" spans="1:20" x14ac:dyDescent="0.4">
      <c r="B6" s="60" t="s">
        <v>1</v>
      </c>
      <c r="C6" s="60"/>
      <c r="D6" s="60"/>
      <c r="E6" s="60"/>
      <c r="F6" s="60"/>
      <c r="G6" s="60"/>
      <c r="H6" s="60"/>
      <c r="I6" s="60"/>
      <c r="J6" s="60"/>
      <c r="K6" s="60"/>
      <c r="L6" s="60"/>
      <c r="M6" s="60"/>
      <c r="N6" s="60"/>
      <c r="O6" s="60"/>
      <c r="P6" s="60"/>
      <c r="Q6" s="60"/>
      <c r="R6" s="60"/>
      <c r="S6" s="60"/>
    </row>
    <row r="7" spans="1:20" ht="6.75" customHeight="1" x14ac:dyDescent="0.4"/>
    <row r="8" spans="1:20" x14ac:dyDescent="0.4">
      <c r="B8" s="62" t="s">
        <v>2</v>
      </c>
      <c r="C8" s="62"/>
      <c r="D8" s="62"/>
      <c r="E8" s="62"/>
      <c r="F8" s="3" t="s">
        <v>3</v>
      </c>
      <c r="G8" s="3"/>
      <c r="H8" s="3" t="s">
        <v>4</v>
      </c>
      <c r="I8" s="3"/>
      <c r="J8" s="3" t="s">
        <v>5</v>
      </c>
    </row>
    <row r="9" spans="1:20" ht="7.5" customHeight="1" x14ac:dyDescent="0.4">
      <c r="B9" s="61"/>
      <c r="C9" s="61"/>
      <c r="D9" s="61"/>
      <c r="E9" s="61"/>
      <c r="F9" s="61"/>
      <c r="G9" s="61"/>
      <c r="H9" s="61"/>
      <c r="I9" s="61"/>
      <c r="J9" s="61"/>
      <c r="K9" s="61"/>
      <c r="L9" s="61"/>
      <c r="M9" s="61"/>
      <c r="N9" s="61"/>
      <c r="O9" s="61"/>
      <c r="P9" s="61"/>
      <c r="Q9" s="61"/>
      <c r="R9" s="61"/>
      <c r="S9" s="61"/>
    </row>
    <row r="10" spans="1:20" x14ac:dyDescent="0.4">
      <c r="B10" s="1" t="s">
        <v>202</v>
      </c>
    </row>
    <row r="11" spans="1:20" x14ac:dyDescent="0.4">
      <c r="B11" s="58"/>
      <c r="C11" s="58"/>
      <c r="D11" s="58"/>
      <c r="E11" s="58"/>
      <c r="F11" s="58"/>
      <c r="G11" s="58"/>
      <c r="H11" s="58"/>
      <c r="I11" s="58"/>
      <c r="J11" s="58"/>
      <c r="K11" s="58"/>
      <c r="L11" s="58"/>
      <c r="M11" s="58"/>
      <c r="N11" s="58"/>
      <c r="O11" s="58"/>
      <c r="P11" s="58"/>
      <c r="Q11" s="58"/>
      <c r="R11" s="58"/>
      <c r="S11" s="58"/>
    </row>
    <row r="12" spans="1:20" x14ac:dyDescent="0.4">
      <c r="B12" s="58"/>
      <c r="C12" s="58"/>
      <c r="D12" s="58"/>
      <c r="E12" s="58"/>
      <c r="F12" s="58"/>
      <c r="G12" s="58"/>
      <c r="H12" s="58"/>
      <c r="I12" s="58"/>
      <c r="J12" s="58"/>
      <c r="K12" s="58"/>
      <c r="L12" s="58"/>
      <c r="M12" s="58"/>
      <c r="N12" s="58"/>
      <c r="O12" s="58"/>
      <c r="P12" s="58"/>
      <c r="Q12" s="58"/>
      <c r="R12" s="58"/>
      <c r="S12" s="58"/>
    </row>
    <row r="13" spans="1:20" x14ac:dyDescent="0.4">
      <c r="B13" s="58"/>
      <c r="C13" s="58"/>
      <c r="D13" s="58"/>
      <c r="E13" s="58"/>
      <c r="F13" s="58"/>
      <c r="G13" s="58"/>
      <c r="H13" s="58"/>
      <c r="I13" s="58"/>
      <c r="J13" s="58"/>
      <c r="K13" s="58"/>
      <c r="L13" s="58"/>
      <c r="M13" s="58"/>
      <c r="N13" s="58"/>
      <c r="O13" s="58"/>
      <c r="P13" s="58"/>
      <c r="Q13" s="58"/>
      <c r="R13" s="58"/>
      <c r="S13" s="58"/>
    </row>
    <row r="14" spans="1:20" x14ac:dyDescent="0.4">
      <c r="B14" s="58"/>
      <c r="C14" s="58"/>
      <c r="D14" s="58"/>
      <c r="E14" s="58"/>
      <c r="F14" s="58"/>
      <c r="G14" s="58"/>
      <c r="H14" s="58"/>
      <c r="I14" s="58"/>
      <c r="J14" s="58"/>
      <c r="K14" s="58"/>
      <c r="L14" s="58"/>
      <c r="M14" s="58"/>
      <c r="N14" s="58"/>
      <c r="O14" s="58"/>
      <c r="P14" s="58"/>
      <c r="Q14" s="58"/>
      <c r="R14" s="58"/>
      <c r="S14" s="58"/>
    </row>
    <row r="15" spans="1:20" x14ac:dyDescent="0.4">
      <c r="B15" s="58"/>
      <c r="C15" s="58"/>
      <c r="D15" s="58"/>
      <c r="E15" s="58"/>
      <c r="F15" s="58"/>
      <c r="G15" s="58"/>
      <c r="H15" s="58"/>
      <c r="I15" s="58"/>
      <c r="J15" s="58"/>
      <c r="K15" s="58"/>
      <c r="L15" s="58"/>
      <c r="M15" s="58"/>
      <c r="N15" s="58"/>
      <c r="O15" s="58"/>
      <c r="P15" s="58"/>
      <c r="Q15" s="58"/>
      <c r="R15" s="58"/>
      <c r="S15" s="58"/>
    </row>
    <row r="16" spans="1:20" x14ac:dyDescent="0.4">
      <c r="B16" s="58"/>
      <c r="C16" s="58"/>
      <c r="D16" s="58"/>
      <c r="E16" s="58"/>
      <c r="F16" s="58"/>
      <c r="G16" s="58"/>
      <c r="H16" s="58"/>
      <c r="I16" s="58"/>
      <c r="J16" s="58"/>
      <c r="K16" s="58"/>
      <c r="L16" s="58"/>
      <c r="M16" s="58"/>
      <c r="N16" s="58"/>
      <c r="O16" s="58"/>
      <c r="P16" s="58"/>
      <c r="Q16" s="58"/>
      <c r="R16" s="58"/>
      <c r="S16" s="58"/>
    </row>
    <row r="17" spans="2:19" x14ac:dyDescent="0.4">
      <c r="B17" s="58"/>
      <c r="C17" s="58"/>
      <c r="D17" s="58"/>
      <c r="E17" s="58"/>
      <c r="F17" s="58"/>
      <c r="G17" s="58"/>
      <c r="H17" s="58"/>
      <c r="I17" s="58"/>
      <c r="J17" s="58"/>
      <c r="K17" s="58"/>
      <c r="L17" s="58"/>
      <c r="M17" s="58"/>
      <c r="N17" s="58"/>
      <c r="O17" s="58"/>
      <c r="P17" s="58"/>
      <c r="Q17" s="58"/>
      <c r="R17" s="58"/>
      <c r="S17" s="58"/>
    </row>
    <row r="18" spans="2:19" x14ac:dyDescent="0.4">
      <c r="B18" s="58"/>
      <c r="C18" s="58"/>
      <c r="D18" s="58"/>
      <c r="E18" s="58"/>
      <c r="F18" s="58"/>
      <c r="G18" s="58"/>
      <c r="H18" s="58"/>
      <c r="I18" s="58"/>
      <c r="J18" s="58"/>
      <c r="K18" s="58"/>
      <c r="L18" s="58"/>
      <c r="M18" s="58"/>
      <c r="N18" s="58"/>
      <c r="O18" s="58"/>
      <c r="P18" s="58"/>
      <c r="Q18" s="58"/>
      <c r="R18" s="58"/>
      <c r="S18" s="58"/>
    </row>
    <row r="19" spans="2:19" x14ac:dyDescent="0.4">
      <c r="B19" s="58"/>
      <c r="C19" s="58"/>
      <c r="D19" s="58"/>
      <c r="E19" s="58"/>
      <c r="F19" s="58"/>
      <c r="G19" s="58"/>
      <c r="H19" s="58"/>
      <c r="I19" s="58"/>
      <c r="J19" s="58"/>
      <c r="K19" s="58"/>
      <c r="L19" s="58"/>
      <c r="M19" s="58"/>
      <c r="N19" s="58"/>
      <c r="O19" s="58"/>
      <c r="P19" s="58"/>
      <c r="Q19" s="58"/>
      <c r="R19" s="58"/>
      <c r="S19" s="58"/>
    </row>
    <row r="20" spans="2:19" x14ac:dyDescent="0.4">
      <c r="B20" s="58"/>
      <c r="C20" s="58"/>
      <c r="D20" s="58"/>
      <c r="E20" s="58"/>
      <c r="F20" s="58"/>
      <c r="G20" s="58"/>
      <c r="H20" s="58"/>
      <c r="I20" s="58"/>
      <c r="J20" s="58"/>
      <c r="K20" s="58"/>
      <c r="L20" s="58"/>
      <c r="M20" s="58"/>
      <c r="N20" s="58"/>
      <c r="O20" s="58"/>
      <c r="P20" s="58"/>
      <c r="Q20" s="58"/>
      <c r="R20" s="58"/>
      <c r="S20" s="58"/>
    </row>
    <row r="21" spans="2:19" x14ac:dyDescent="0.4">
      <c r="B21" s="58"/>
      <c r="C21" s="58"/>
      <c r="D21" s="58"/>
      <c r="E21" s="58"/>
      <c r="F21" s="58"/>
      <c r="G21" s="58"/>
      <c r="H21" s="58"/>
      <c r="I21" s="58"/>
      <c r="J21" s="58"/>
      <c r="K21" s="58"/>
      <c r="L21" s="58"/>
      <c r="M21" s="58"/>
      <c r="N21" s="58"/>
      <c r="O21" s="58"/>
      <c r="P21" s="58"/>
      <c r="Q21" s="58"/>
      <c r="R21" s="58"/>
      <c r="S21" s="58"/>
    </row>
    <row r="22" spans="2:19" x14ac:dyDescent="0.4">
      <c r="B22" s="58"/>
      <c r="C22" s="58"/>
      <c r="D22" s="58"/>
      <c r="E22" s="58"/>
      <c r="F22" s="58"/>
      <c r="G22" s="58"/>
      <c r="H22" s="58"/>
      <c r="I22" s="58"/>
      <c r="J22" s="58"/>
      <c r="K22" s="58"/>
      <c r="L22" s="58"/>
      <c r="M22" s="58"/>
      <c r="N22" s="58"/>
      <c r="O22" s="58"/>
      <c r="P22" s="58"/>
      <c r="Q22" s="58"/>
      <c r="R22" s="58"/>
      <c r="S22" s="58"/>
    </row>
    <row r="23" spans="2:19" x14ac:dyDescent="0.4">
      <c r="B23" s="58"/>
      <c r="C23" s="58"/>
      <c r="D23" s="58"/>
      <c r="E23" s="58"/>
      <c r="F23" s="58"/>
      <c r="G23" s="58"/>
      <c r="H23" s="58"/>
      <c r="I23" s="58"/>
      <c r="J23" s="58"/>
      <c r="K23" s="58"/>
      <c r="L23" s="58"/>
      <c r="M23" s="58"/>
      <c r="N23" s="58"/>
      <c r="O23" s="58"/>
      <c r="P23" s="58"/>
      <c r="Q23" s="58"/>
      <c r="R23" s="58"/>
      <c r="S23" s="58"/>
    </row>
    <row r="24" spans="2:19" x14ac:dyDescent="0.4">
      <c r="B24" s="58"/>
      <c r="C24" s="58"/>
      <c r="D24" s="58"/>
      <c r="E24" s="58"/>
      <c r="F24" s="58"/>
      <c r="G24" s="58"/>
      <c r="H24" s="58"/>
      <c r="I24" s="58"/>
      <c r="J24" s="58"/>
      <c r="K24" s="58"/>
      <c r="L24" s="58"/>
      <c r="M24" s="58"/>
      <c r="N24" s="58"/>
      <c r="O24" s="58"/>
      <c r="P24" s="58"/>
      <c r="Q24" s="58"/>
      <c r="R24" s="58"/>
      <c r="S24" s="58"/>
    </row>
    <row r="25" spans="2:19" x14ac:dyDescent="0.4">
      <c r="B25" s="58"/>
      <c r="C25" s="58"/>
      <c r="D25" s="58"/>
      <c r="E25" s="58"/>
      <c r="F25" s="58"/>
      <c r="G25" s="58"/>
      <c r="H25" s="58"/>
      <c r="I25" s="58"/>
      <c r="J25" s="58"/>
      <c r="K25" s="58"/>
      <c r="L25" s="58"/>
      <c r="M25" s="58"/>
      <c r="N25" s="58"/>
      <c r="O25" s="58"/>
      <c r="P25" s="58"/>
      <c r="Q25" s="58"/>
      <c r="R25" s="58"/>
      <c r="S25" s="58"/>
    </row>
    <row r="26" spans="2:19" x14ac:dyDescent="0.4">
      <c r="B26" s="58"/>
      <c r="C26" s="58"/>
      <c r="D26" s="58"/>
      <c r="E26" s="58"/>
      <c r="F26" s="58"/>
      <c r="G26" s="58"/>
      <c r="H26" s="58"/>
      <c r="I26" s="58"/>
      <c r="J26" s="58"/>
      <c r="K26" s="58"/>
      <c r="L26" s="58"/>
      <c r="M26" s="58"/>
      <c r="N26" s="58"/>
      <c r="O26" s="58"/>
      <c r="P26" s="58"/>
      <c r="Q26" s="58"/>
      <c r="R26" s="58"/>
      <c r="S26" s="58"/>
    </row>
    <row r="28" spans="2:19" x14ac:dyDescent="0.4">
      <c r="B28" s="1" t="s">
        <v>203</v>
      </c>
    </row>
    <row r="29" spans="2:19" x14ac:dyDescent="0.4">
      <c r="B29" s="58"/>
      <c r="C29" s="58"/>
      <c r="D29" s="58"/>
      <c r="E29" s="58"/>
      <c r="F29" s="58"/>
      <c r="G29" s="58"/>
      <c r="H29" s="58"/>
      <c r="I29" s="58"/>
      <c r="J29" s="58"/>
      <c r="K29" s="58"/>
      <c r="L29" s="58"/>
      <c r="M29" s="58"/>
      <c r="N29" s="58"/>
      <c r="O29" s="58"/>
      <c r="P29" s="58"/>
      <c r="Q29" s="58"/>
      <c r="R29" s="58"/>
      <c r="S29" s="58"/>
    </row>
    <row r="30" spans="2:19" x14ac:dyDescent="0.4">
      <c r="B30" s="58"/>
      <c r="C30" s="58"/>
      <c r="D30" s="58"/>
      <c r="E30" s="58"/>
      <c r="F30" s="58"/>
      <c r="G30" s="58"/>
      <c r="H30" s="58"/>
      <c r="I30" s="58"/>
      <c r="J30" s="58"/>
      <c r="K30" s="58"/>
      <c r="L30" s="58"/>
      <c r="M30" s="58"/>
      <c r="N30" s="58"/>
      <c r="O30" s="58"/>
      <c r="P30" s="58"/>
      <c r="Q30" s="58"/>
      <c r="R30" s="58"/>
      <c r="S30" s="58"/>
    </row>
    <row r="31" spans="2:19" x14ac:dyDescent="0.4">
      <c r="B31" s="58"/>
      <c r="C31" s="58"/>
      <c r="D31" s="58"/>
      <c r="E31" s="58"/>
      <c r="F31" s="58"/>
      <c r="G31" s="58"/>
      <c r="H31" s="58"/>
      <c r="I31" s="58"/>
      <c r="J31" s="58"/>
      <c r="K31" s="58"/>
      <c r="L31" s="58"/>
      <c r="M31" s="58"/>
      <c r="N31" s="58"/>
      <c r="O31" s="58"/>
      <c r="P31" s="58"/>
      <c r="Q31" s="58"/>
      <c r="R31" s="58"/>
      <c r="S31" s="58"/>
    </row>
    <row r="32" spans="2:19" x14ac:dyDescent="0.4">
      <c r="B32" s="58"/>
      <c r="C32" s="58"/>
      <c r="D32" s="58"/>
      <c r="E32" s="58"/>
      <c r="F32" s="58"/>
      <c r="G32" s="58"/>
      <c r="H32" s="58"/>
      <c r="I32" s="58"/>
      <c r="J32" s="58"/>
      <c r="K32" s="58"/>
      <c r="L32" s="58"/>
      <c r="M32" s="58"/>
      <c r="N32" s="58"/>
      <c r="O32" s="58"/>
      <c r="P32" s="58"/>
      <c r="Q32" s="58"/>
      <c r="R32" s="58"/>
      <c r="S32" s="58"/>
    </row>
    <row r="33" spans="2:19" x14ac:dyDescent="0.4">
      <c r="B33" s="58"/>
      <c r="C33" s="58"/>
      <c r="D33" s="58"/>
      <c r="E33" s="58"/>
      <c r="F33" s="58"/>
      <c r="G33" s="58"/>
      <c r="H33" s="58"/>
      <c r="I33" s="58"/>
      <c r="J33" s="58"/>
      <c r="K33" s="58"/>
      <c r="L33" s="58"/>
      <c r="M33" s="58"/>
      <c r="N33" s="58"/>
      <c r="O33" s="58"/>
      <c r="P33" s="58"/>
      <c r="Q33" s="58"/>
      <c r="R33" s="58"/>
      <c r="S33" s="58"/>
    </row>
    <row r="34" spans="2:19" x14ac:dyDescent="0.4">
      <c r="B34" s="58"/>
      <c r="C34" s="58"/>
      <c r="D34" s="58"/>
      <c r="E34" s="58"/>
      <c r="F34" s="58"/>
      <c r="G34" s="58"/>
      <c r="H34" s="58"/>
      <c r="I34" s="58"/>
      <c r="J34" s="58"/>
      <c r="K34" s="58"/>
      <c r="L34" s="58"/>
      <c r="M34" s="58"/>
      <c r="N34" s="58"/>
      <c r="O34" s="58"/>
      <c r="P34" s="58"/>
      <c r="Q34" s="58"/>
      <c r="R34" s="58"/>
      <c r="S34" s="58"/>
    </row>
    <row r="35" spans="2:19" x14ac:dyDescent="0.4">
      <c r="B35" s="58"/>
      <c r="C35" s="58"/>
      <c r="D35" s="58"/>
      <c r="E35" s="58"/>
      <c r="F35" s="58"/>
      <c r="G35" s="58"/>
      <c r="H35" s="58"/>
      <c r="I35" s="58"/>
      <c r="J35" s="58"/>
      <c r="K35" s="58"/>
      <c r="L35" s="58"/>
      <c r="M35" s="58"/>
      <c r="N35" s="58"/>
      <c r="O35" s="58"/>
      <c r="P35" s="58"/>
      <c r="Q35" s="58"/>
      <c r="R35" s="58"/>
      <c r="S35" s="58"/>
    </row>
    <row r="36" spans="2:19" x14ac:dyDescent="0.4">
      <c r="B36" s="58"/>
      <c r="C36" s="58"/>
      <c r="D36" s="58"/>
      <c r="E36" s="58"/>
      <c r="F36" s="58"/>
      <c r="G36" s="58"/>
      <c r="H36" s="58"/>
      <c r="I36" s="58"/>
      <c r="J36" s="58"/>
      <c r="K36" s="58"/>
      <c r="L36" s="58"/>
      <c r="M36" s="58"/>
      <c r="N36" s="58"/>
      <c r="O36" s="58"/>
      <c r="P36" s="58"/>
      <c r="Q36" s="58"/>
      <c r="R36" s="58"/>
      <c r="S36" s="58"/>
    </row>
    <row r="37" spans="2:19" x14ac:dyDescent="0.4">
      <c r="B37" s="58"/>
      <c r="C37" s="58"/>
      <c r="D37" s="58"/>
      <c r="E37" s="58"/>
      <c r="F37" s="58"/>
      <c r="G37" s="58"/>
      <c r="H37" s="58"/>
      <c r="I37" s="58"/>
      <c r="J37" s="58"/>
      <c r="K37" s="58"/>
      <c r="L37" s="58"/>
      <c r="M37" s="58"/>
      <c r="N37" s="58"/>
      <c r="O37" s="58"/>
      <c r="P37" s="58"/>
      <c r="Q37" s="58"/>
      <c r="R37" s="58"/>
      <c r="S37" s="58"/>
    </row>
    <row r="38" spans="2:19" x14ac:dyDescent="0.4">
      <c r="B38" s="58"/>
      <c r="C38" s="58"/>
      <c r="D38" s="58"/>
      <c r="E38" s="58"/>
      <c r="F38" s="58"/>
      <c r="G38" s="58"/>
      <c r="H38" s="58"/>
      <c r="I38" s="58"/>
      <c r="J38" s="58"/>
      <c r="K38" s="58"/>
      <c r="L38" s="58"/>
      <c r="M38" s="58"/>
      <c r="N38" s="58"/>
      <c r="O38" s="58"/>
      <c r="P38" s="58"/>
      <c r="Q38" s="58"/>
      <c r="R38" s="58"/>
      <c r="S38" s="58"/>
    </row>
    <row r="39" spans="2:19" x14ac:dyDescent="0.4">
      <c r="B39" s="58"/>
      <c r="C39" s="58"/>
      <c r="D39" s="58"/>
      <c r="E39" s="58"/>
      <c r="F39" s="58"/>
      <c r="G39" s="58"/>
      <c r="H39" s="58"/>
      <c r="I39" s="58"/>
      <c r="J39" s="58"/>
      <c r="K39" s="58"/>
      <c r="L39" s="58"/>
      <c r="M39" s="58"/>
      <c r="N39" s="58"/>
      <c r="O39" s="58"/>
      <c r="P39" s="58"/>
      <c r="Q39" s="58"/>
      <c r="R39" s="58"/>
      <c r="S39" s="58"/>
    </row>
    <row r="40" spans="2:19" x14ac:dyDescent="0.4">
      <c r="B40" s="58"/>
      <c r="C40" s="58"/>
      <c r="D40" s="58"/>
      <c r="E40" s="58"/>
      <c r="F40" s="58"/>
      <c r="G40" s="58"/>
      <c r="H40" s="58"/>
      <c r="I40" s="58"/>
      <c r="J40" s="58"/>
      <c r="K40" s="58"/>
      <c r="L40" s="58"/>
      <c r="M40" s="58"/>
      <c r="N40" s="58"/>
      <c r="O40" s="58"/>
      <c r="P40" s="58"/>
      <c r="Q40" s="58"/>
      <c r="R40" s="58"/>
      <c r="S40" s="58"/>
    </row>
    <row r="41" spans="2:19" x14ac:dyDescent="0.4">
      <c r="B41" s="58"/>
      <c r="C41" s="58"/>
      <c r="D41" s="58"/>
      <c r="E41" s="58"/>
      <c r="F41" s="58"/>
      <c r="G41" s="58"/>
      <c r="H41" s="58"/>
      <c r="I41" s="58"/>
      <c r="J41" s="58"/>
      <c r="K41" s="58"/>
      <c r="L41" s="58"/>
      <c r="M41" s="58"/>
      <c r="N41" s="58"/>
      <c r="O41" s="58"/>
      <c r="P41" s="58"/>
      <c r="Q41" s="58"/>
      <c r="R41" s="58"/>
      <c r="S41" s="58"/>
    </row>
    <row r="42" spans="2:19" x14ac:dyDescent="0.4">
      <c r="B42" s="58"/>
      <c r="C42" s="58"/>
      <c r="D42" s="58"/>
      <c r="E42" s="58"/>
      <c r="F42" s="58"/>
      <c r="G42" s="58"/>
      <c r="H42" s="58"/>
      <c r="I42" s="58"/>
      <c r="J42" s="58"/>
      <c r="K42" s="58"/>
      <c r="L42" s="58"/>
      <c r="M42" s="58"/>
      <c r="N42" s="58"/>
      <c r="O42" s="58"/>
      <c r="P42" s="58"/>
      <c r="Q42" s="58"/>
      <c r="R42" s="58"/>
      <c r="S42" s="58"/>
    </row>
    <row r="43" spans="2:19" x14ac:dyDescent="0.4">
      <c r="B43" s="58"/>
      <c r="C43" s="58"/>
      <c r="D43" s="58"/>
      <c r="E43" s="58"/>
      <c r="F43" s="58"/>
      <c r="G43" s="58"/>
      <c r="H43" s="58"/>
      <c r="I43" s="58"/>
      <c r="J43" s="58"/>
      <c r="K43" s="58"/>
      <c r="L43" s="58"/>
      <c r="M43" s="58"/>
      <c r="N43" s="58"/>
      <c r="O43" s="58"/>
      <c r="P43" s="58"/>
      <c r="Q43" s="58"/>
      <c r="R43" s="58"/>
      <c r="S43" s="58"/>
    </row>
  </sheetData>
  <mergeCells count="10">
    <mergeCell ref="B29:S43"/>
    <mergeCell ref="A1:T1"/>
    <mergeCell ref="B6:S6"/>
    <mergeCell ref="B9:S9"/>
    <mergeCell ref="B8:C8"/>
    <mergeCell ref="D8:E8"/>
    <mergeCell ref="L3:M3"/>
    <mergeCell ref="B3:C3"/>
    <mergeCell ref="D3:K3"/>
    <mergeCell ref="B11:S26"/>
  </mergeCells>
  <phoneticPr fontId="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5F9AA-65D4-40D4-B510-09F0A5DA20C3}">
  <dimension ref="A1:T53"/>
  <sheetViews>
    <sheetView showGridLines="0" zoomScaleNormal="100" zoomScaleSheetLayoutView="85" workbookViewId="0">
      <selection activeCell="X9" sqref="X9"/>
    </sheetView>
  </sheetViews>
  <sheetFormatPr defaultColWidth="9" defaultRowHeight="16.5" x14ac:dyDescent="0.4"/>
  <cols>
    <col min="1" max="1" width="1.375" style="1" customWidth="1"/>
    <col min="2" max="18" width="4.875" style="1" customWidth="1"/>
    <col min="19" max="19" width="6" style="1" customWidth="1"/>
    <col min="20" max="20" width="0.875" style="1" customWidth="1"/>
    <col min="21" max="21" width="4.5" style="1" customWidth="1"/>
    <col min="22" max="16384" width="9" style="1"/>
  </cols>
  <sheetData>
    <row r="1" spans="1:20" ht="21" x14ac:dyDescent="0.4">
      <c r="A1" s="59" t="s">
        <v>189</v>
      </c>
      <c r="B1" s="59"/>
      <c r="C1" s="59"/>
      <c r="D1" s="59"/>
      <c r="E1" s="59"/>
      <c r="F1" s="59"/>
      <c r="G1" s="59"/>
      <c r="H1" s="59"/>
      <c r="I1" s="59"/>
      <c r="J1" s="59"/>
      <c r="K1" s="59"/>
      <c r="L1" s="59"/>
      <c r="M1" s="59"/>
      <c r="N1" s="59"/>
      <c r="O1" s="59"/>
      <c r="P1" s="59"/>
      <c r="Q1" s="59"/>
      <c r="R1" s="59"/>
      <c r="S1" s="59"/>
      <c r="T1" s="59"/>
    </row>
    <row r="2" spans="1:20" ht="8.25" customHeight="1" x14ac:dyDescent="0.4"/>
    <row r="3" spans="1:20" ht="25.5" customHeight="1" x14ac:dyDescent="0.4">
      <c r="B3" s="64" t="s">
        <v>0</v>
      </c>
      <c r="C3" s="64"/>
      <c r="D3" s="64"/>
      <c r="E3" s="64"/>
      <c r="F3" s="64"/>
      <c r="G3" s="64"/>
      <c r="H3" s="64"/>
      <c r="I3" s="64"/>
      <c r="J3" s="64"/>
      <c r="K3" s="64"/>
      <c r="L3" s="63"/>
      <c r="M3" s="63"/>
      <c r="N3" s="41" t="s">
        <v>243</v>
      </c>
    </row>
    <row r="4" spans="1:20" ht="5.25" customHeight="1" x14ac:dyDescent="0.4"/>
    <row r="5" spans="1:20" x14ac:dyDescent="0.4">
      <c r="A5" s="2" t="s">
        <v>6</v>
      </c>
    </row>
    <row r="6" spans="1:20" s="41" customFormat="1" x14ac:dyDescent="0.4">
      <c r="B6" s="2" t="s">
        <v>193</v>
      </c>
      <c r="C6" s="1"/>
      <c r="D6" s="1"/>
      <c r="E6" s="1"/>
      <c r="F6" s="1"/>
      <c r="G6" s="1"/>
      <c r="H6" s="1"/>
      <c r="I6" s="1"/>
      <c r="J6" s="1"/>
      <c r="K6" s="1"/>
      <c r="L6" s="1"/>
      <c r="M6" s="1"/>
      <c r="N6" s="1"/>
      <c r="O6" s="1"/>
      <c r="P6" s="1"/>
      <c r="Q6" s="1"/>
      <c r="R6" s="1"/>
      <c r="S6" s="1"/>
    </row>
    <row r="7" spans="1:20" s="41" customFormat="1" ht="53.25" customHeight="1" x14ac:dyDescent="0.4">
      <c r="B7" s="74" t="s">
        <v>194</v>
      </c>
      <c r="C7" s="74"/>
      <c r="D7" s="74"/>
      <c r="E7" s="74"/>
      <c r="F7" s="74"/>
      <c r="G7" s="74"/>
      <c r="H7" s="74"/>
      <c r="I7" s="74"/>
      <c r="J7" s="74"/>
      <c r="K7" s="74"/>
      <c r="L7" s="74"/>
      <c r="M7" s="74"/>
      <c r="N7" s="74"/>
      <c r="O7" s="74"/>
      <c r="P7" s="74"/>
      <c r="Q7" s="74"/>
      <c r="R7" s="74"/>
      <c r="S7" s="74"/>
    </row>
    <row r="8" spans="1:20" s="41" customFormat="1" ht="6.75" customHeight="1" x14ac:dyDescent="0.4">
      <c r="B8" s="1"/>
      <c r="C8" s="1"/>
      <c r="D8" s="1"/>
      <c r="E8" s="1"/>
      <c r="F8" s="1"/>
      <c r="G8" s="1"/>
      <c r="H8" s="1"/>
      <c r="I8" s="1"/>
      <c r="J8" s="1"/>
      <c r="K8" s="1"/>
      <c r="L8" s="1"/>
      <c r="M8" s="1"/>
      <c r="N8" s="1"/>
      <c r="O8" s="1"/>
      <c r="P8" s="1"/>
      <c r="Q8" s="1"/>
      <c r="R8" s="1"/>
      <c r="S8" s="1"/>
    </row>
    <row r="9" spans="1:20" s="41" customFormat="1" x14ac:dyDescent="0.4">
      <c r="B9" s="62" t="s">
        <v>2</v>
      </c>
      <c r="C9" s="62"/>
      <c r="D9" s="62"/>
      <c r="E9" s="62"/>
      <c r="F9" s="3" t="s">
        <v>3</v>
      </c>
      <c r="G9" s="3"/>
      <c r="H9" s="3" t="s">
        <v>4</v>
      </c>
      <c r="I9" s="3"/>
      <c r="J9" s="3" t="s">
        <v>5</v>
      </c>
      <c r="K9" s="1"/>
      <c r="L9" s="1"/>
      <c r="M9" s="1"/>
      <c r="N9" s="1"/>
      <c r="O9" s="1"/>
      <c r="P9" s="1"/>
      <c r="Q9" s="1"/>
      <c r="R9" s="1"/>
      <c r="S9" s="1"/>
    </row>
    <row r="10" spans="1:20" s="41" customFormat="1" ht="7.5" customHeight="1" x14ac:dyDescent="0.4">
      <c r="B10" s="75"/>
      <c r="C10" s="75"/>
      <c r="D10" s="75"/>
      <c r="E10" s="75"/>
      <c r="F10" s="75"/>
      <c r="G10" s="75"/>
      <c r="H10" s="75"/>
      <c r="I10" s="75"/>
      <c r="J10" s="75"/>
      <c r="K10" s="75"/>
      <c r="L10" s="75"/>
      <c r="M10" s="75"/>
      <c r="N10" s="75"/>
      <c r="O10" s="75"/>
      <c r="P10" s="75"/>
      <c r="Q10" s="75"/>
      <c r="R10" s="75"/>
      <c r="S10" s="75"/>
    </row>
    <row r="11" spans="1:20" s="41" customFormat="1" ht="11.1" customHeight="1" x14ac:dyDescent="0.4">
      <c r="B11" s="76"/>
      <c r="C11" s="77"/>
      <c r="D11" s="77"/>
      <c r="E11" s="77"/>
      <c r="F11" s="77"/>
      <c r="G11" s="77"/>
      <c r="H11" s="77"/>
      <c r="I11" s="77"/>
      <c r="J11" s="77"/>
      <c r="K11" s="77"/>
      <c r="L11" s="77"/>
      <c r="M11" s="77"/>
      <c r="N11" s="77"/>
      <c r="O11" s="77"/>
      <c r="P11" s="77"/>
      <c r="Q11" s="77"/>
      <c r="R11" s="77"/>
      <c r="S11" s="78"/>
    </row>
    <row r="12" spans="1:20" s="41" customFormat="1" ht="11.1" customHeight="1" x14ac:dyDescent="0.4">
      <c r="B12" s="79"/>
      <c r="C12" s="80"/>
      <c r="D12" s="80"/>
      <c r="E12" s="80"/>
      <c r="F12" s="80"/>
      <c r="G12" s="80"/>
      <c r="H12" s="80"/>
      <c r="I12" s="80"/>
      <c r="J12" s="80"/>
      <c r="K12" s="80"/>
      <c r="L12" s="80"/>
      <c r="M12" s="80"/>
      <c r="N12" s="80"/>
      <c r="O12" s="80"/>
      <c r="P12" s="80"/>
      <c r="Q12" s="80"/>
      <c r="R12" s="80"/>
      <c r="S12" s="81"/>
    </row>
    <row r="13" spans="1:20" s="41" customFormat="1" ht="11.1" customHeight="1" x14ac:dyDescent="0.4">
      <c r="B13" s="79"/>
      <c r="C13" s="80"/>
      <c r="D13" s="80"/>
      <c r="E13" s="80"/>
      <c r="F13" s="80"/>
      <c r="G13" s="80"/>
      <c r="H13" s="80"/>
      <c r="I13" s="80"/>
      <c r="J13" s="80"/>
      <c r="K13" s="80"/>
      <c r="L13" s="80"/>
      <c r="M13" s="80"/>
      <c r="N13" s="80"/>
      <c r="O13" s="80"/>
      <c r="P13" s="80"/>
      <c r="Q13" s="80"/>
      <c r="R13" s="80"/>
      <c r="S13" s="81"/>
    </row>
    <row r="14" spans="1:20" s="41" customFormat="1" ht="11.1" customHeight="1" x14ac:dyDescent="0.4">
      <c r="B14" s="79"/>
      <c r="C14" s="80"/>
      <c r="D14" s="80"/>
      <c r="E14" s="80"/>
      <c r="F14" s="80"/>
      <c r="G14" s="80"/>
      <c r="H14" s="80"/>
      <c r="I14" s="80"/>
      <c r="J14" s="80"/>
      <c r="K14" s="80"/>
      <c r="L14" s="80"/>
      <c r="M14" s="80"/>
      <c r="N14" s="80"/>
      <c r="O14" s="80"/>
      <c r="P14" s="80"/>
      <c r="Q14" s="80"/>
      <c r="R14" s="80"/>
      <c r="S14" s="81"/>
    </row>
    <row r="15" spans="1:20" s="41" customFormat="1" ht="11.1" customHeight="1" x14ac:dyDescent="0.4">
      <c r="B15" s="79"/>
      <c r="C15" s="80"/>
      <c r="D15" s="80"/>
      <c r="E15" s="80"/>
      <c r="F15" s="80"/>
      <c r="G15" s="80"/>
      <c r="H15" s="80"/>
      <c r="I15" s="80"/>
      <c r="J15" s="80"/>
      <c r="K15" s="80"/>
      <c r="L15" s="80"/>
      <c r="M15" s="80"/>
      <c r="N15" s="80"/>
      <c r="O15" s="80"/>
      <c r="P15" s="80"/>
      <c r="Q15" s="80"/>
      <c r="R15" s="80"/>
      <c r="S15" s="81"/>
    </row>
    <row r="16" spans="1:20" s="41" customFormat="1" ht="11.1" customHeight="1" x14ac:dyDescent="0.4">
      <c r="A16" s="42"/>
      <c r="B16" s="82"/>
      <c r="C16" s="83"/>
      <c r="D16" s="83"/>
      <c r="E16" s="83"/>
      <c r="F16" s="83"/>
      <c r="G16" s="83"/>
      <c r="H16" s="83"/>
      <c r="I16" s="83"/>
      <c r="J16" s="83"/>
      <c r="K16" s="83"/>
      <c r="L16" s="83"/>
      <c r="M16" s="83"/>
      <c r="N16" s="83"/>
      <c r="O16" s="83"/>
      <c r="P16" s="83"/>
      <c r="Q16" s="83"/>
      <c r="R16" s="83"/>
      <c r="S16" s="84"/>
    </row>
    <row r="17" spans="1:19" s="41" customFormat="1" ht="6.75" customHeight="1" x14ac:dyDescent="0.4"/>
    <row r="18" spans="1:19" x14ac:dyDescent="0.4">
      <c r="B18" s="2" t="s">
        <v>161</v>
      </c>
    </row>
    <row r="19" spans="1:19" ht="102" customHeight="1" x14ac:dyDescent="0.4">
      <c r="B19" s="74" t="s">
        <v>195</v>
      </c>
      <c r="C19" s="74"/>
      <c r="D19" s="74"/>
      <c r="E19" s="74"/>
      <c r="F19" s="74"/>
      <c r="G19" s="74"/>
      <c r="H19" s="74"/>
      <c r="I19" s="74"/>
      <c r="J19" s="74"/>
      <c r="K19" s="74"/>
      <c r="L19" s="74"/>
      <c r="M19" s="74"/>
      <c r="N19" s="74"/>
      <c r="O19" s="74"/>
      <c r="P19" s="74"/>
      <c r="Q19" s="74"/>
      <c r="R19" s="74"/>
      <c r="S19" s="74"/>
    </row>
    <row r="20" spans="1:19" ht="6.75" customHeight="1" x14ac:dyDescent="0.4"/>
    <row r="21" spans="1:19" x14ac:dyDescent="0.4">
      <c r="B21" s="62" t="s">
        <v>2</v>
      </c>
      <c r="C21" s="62"/>
      <c r="D21" s="62"/>
      <c r="E21" s="62"/>
      <c r="F21" s="3" t="s">
        <v>3</v>
      </c>
      <c r="G21" s="3"/>
      <c r="H21" s="3" t="s">
        <v>4</v>
      </c>
      <c r="I21" s="3"/>
      <c r="J21" s="3" t="s">
        <v>5</v>
      </c>
    </row>
    <row r="22" spans="1:19" ht="7.5" customHeight="1" x14ac:dyDescent="0.4">
      <c r="B22" s="61"/>
      <c r="C22" s="61"/>
      <c r="D22" s="61"/>
      <c r="E22" s="61"/>
      <c r="F22" s="61"/>
      <c r="G22" s="61"/>
      <c r="H22" s="61"/>
      <c r="I22" s="61"/>
      <c r="J22" s="61"/>
      <c r="K22" s="61"/>
      <c r="L22" s="61"/>
      <c r="M22" s="61"/>
      <c r="N22" s="61"/>
      <c r="O22" s="61"/>
      <c r="P22" s="61"/>
      <c r="Q22" s="61"/>
      <c r="R22" s="61"/>
      <c r="S22" s="61"/>
    </row>
    <row r="23" spans="1:19" ht="11.1" customHeight="1" x14ac:dyDescent="0.4">
      <c r="B23" s="65"/>
      <c r="C23" s="66"/>
      <c r="D23" s="66"/>
      <c r="E23" s="66"/>
      <c r="F23" s="66"/>
      <c r="G23" s="66"/>
      <c r="H23" s="66"/>
      <c r="I23" s="66"/>
      <c r="J23" s="66"/>
      <c r="K23" s="66"/>
      <c r="L23" s="66"/>
      <c r="M23" s="66"/>
      <c r="N23" s="66"/>
      <c r="O23" s="66"/>
      <c r="P23" s="66"/>
      <c r="Q23" s="66"/>
      <c r="R23" s="66"/>
      <c r="S23" s="67"/>
    </row>
    <row r="24" spans="1:19" ht="11.1" customHeight="1" x14ac:dyDescent="0.4">
      <c r="B24" s="68"/>
      <c r="C24" s="69"/>
      <c r="D24" s="69"/>
      <c r="E24" s="69"/>
      <c r="F24" s="69"/>
      <c r="G24" s="69"/>
      <c r="H24" s="69"/>
      <c r="I24" s="69"/>
      <c r="J24" s="69"/>
      <c r="K24" s="69"/>
      <c r="L24" s="69"/>
      <c r="M24" s="69"/>
      <c r="N24" s="69"/>
      <c r="O24" s="69"/>
      <c r="P24" s="69"/>
      <c r="Q24" s="69"/>
      <c r="R24" s="69"/>
      <c r="S24" s="70"/>
    </row>
    <row r="25" spans="1:19" ht="11.1" customHeight="1" x14ac:dyDescent="0.4">
      <c r="B25" s="68"/>
      <c r="C25" s="69"/>
      <c r="D25" s="69"/>
      <c r="E25" s="69"/>
      <c r="F25" s="69"/>
      <c r="G25" s="69"/>
      <c r="H25" s="69"/>
      <c r="I25" s="69"/>
      <c r="J25" s="69"/>
      <c r="K25" s="69"/>
      <c r="L25" s="69"/>
      <c r="M25" s="69"/>
      <c r="N25" s="69"/>
      <c r="O25" s="69"/>
      <c r="P25" s="69"/>
      <c r="Q25" s="69"/>
      <c r="R25" s="69"/>
      <c r="S25" s="70"/>
    </row>
    <row r="26" spans="1:19" ht="11.1" customHeight="1" x14ac:dyDescent="0.4">
      <c r="B26" s="68"/>
      <c r="C26" s="69"/>
      <c r="D26" s="69"/>
      <c r="E26" s="69"/>
      <c r="F26" s="69"/>
      <c r="G26" s="69"/>
      <c r="H26" s="69"/>
      <c r="I26" s="69"/>
      <c r="J26" s="69"/>
      <c r="K26" s="69"/>
      <c r="L26" s="69"/>
      <c r="M26" s="69"/>
      <c r="N26" s="69"/>
      <c r="O26" s="69"/>
      <c r="P26" s="69"/>
      <c r="Q26" s="69"/>
      <c r="R26" s="69"/>
      <c r="S26" s="70"/>
    </row>
    <row r="27" spans="1:19" ht="11.1" customHeight="1" x14ac:dyDescent="0.4">
      <c r="B27" s="68"/>
      <c r="C27" s="69"/>
      <c r="D27" s="69"/>
      <c r="E27" s="69"/>
      <c r="F27" s="69"/>
      <c r="G27" s="69"/>
      <c r="H27" s="69"/>
      <c r="I27" s="69"/>
      <c r="J27" s="69"/>
      <c r="K27" s="69"/>
      <c r="L27" s="69"/>
      <c r="M27" s="69"/>
      <c r="N27" s="69"/>
      <c r="O27" s="69"/>
      <c r="P27" s="69"/>
      <c r="Q27" s="69"/>
      <c r="R27" s="69"/>
      <c r="S27" s="70"/>
    </row>
    <row r="28" spans="1:19" ht="11.1" customHeight="1" x14ac:dyDescent="0.4">
      <c r="A28" s="2"/>
      <c r="B28" s="71"/>
      <c r="C28" s="72"/>
      <c r="D28" s="72"/>
      <c r="E28" s="72"/>
      <c r="F28" s="72"/>
      <c r="G28" s="72"/>
      <c r="H28" s="72"/>
      <c r="I28" s="72"/>
      <c r="J28" s="72"/>
      <c r="K28" s="72"/>
      <c r="L28" s="72"/>
      <c r="M28" s="72"/>
      <c r="N28" s="72"/>
      <c r="O28" s="72"/>
      <c r="P28" s="72"/>
      <c r="Q28" s="72"/>
      <c r="R28" s="72"/>
      <c r="S28" s="73"/>
    </row>
    <row r="29" spans="1:19" ht="6.75" customHeight="1" x14ac:dyDescent="0.4"/>
    <row r="30" spans="1:19" x14ac:dyDescent="0.4">
      <c r="A30" s="2"/>
      <c r="B30" s="2" t="s">
        <v>190</v>
      </c>
    </row>
    <row r="31" spans="1:19" ht="35.25" customHeight="1" x14ac:dyDescent="0.4">
      <c r="B31" s="74" t="s">
        <v>196</v>
      </c>
      <c r="C31" s="74"/>
      <c r="D31" s="74"/>
      <c r="E31" s="74"/>
      <c r="F31" s="74"/>
      <c r="G31" s="74"/>
      <c r="H31" s="74"/>
      <c r="I31" s="74"/>
      <c r="J31" s="74"/>
      <c r="K31" s="74"/>
      <c r="L31" s="74"/>
      <c r="M31" s="74"/>
      <c r="N31" s="74"/>
      <c r="O31" s="74"/>
      <c r="P31" s="74"/>
      <c r="Q31" s="74"/>
      <c r="R31" s="74"/>
      <c r="S31" s="74"/>
    </row>
    <row r="32" spans="1:19" ht="6.75" customHeight="1" x14ac:dyDescent="0.4"/>
    <row r="33" spans="2:19" x14ac:dyDescent="0.4">
      <c r="B33" s="62"/>
      <c r="C33" s="62"/>
      <c r="D33" s="3" t="s">
        <v>7</v>
      </c>
      <c r="E33" s="3"/>
      <c r="H33" s="62" t="s">
        <v>2</v>
      </c>
      <c r="I33" s="62"/>
      <c r="J33" s="62"/>
      <c r="K33" s="62"/>
      <c r="L33" s="3" t="s">
        <v>3</v>
      </c>
      <c r="M33" s="3"/>
      <c r="N33" s="3" t="s">
        <v>4</v>
      </c>
      <c r="O33" s="3"/>
      <c r="P33" s="3" t="s">
        <v>5</v>
      </c>
    </row>
    <row r="34" spans="2:19" ht="7.5" customHeight="1" x14ac:dyDescent="0.4">
      <c r="B34" s="61"/>
      <c r="C34" s="61"/>
      <c r="D34" s="61"/>
      <c r="E34" s="61"/>
      <c r="F34" s="61"/>
      <c r="G34" s="61"/>
      <c r="H34" s="61"/>
      <c r="I34" s="61"/>
      <c r="J34" s="61"/>
      <c r="K34" s="61"/>
      <c r="L34" s="61"/>
      <c r="M34" s="61"/>
      <c r="N34" s="61"/>
      <c r="O34" s="61"/>
      <c r="P34" s="61"/>
      <c r="Q34" s="61"/>
      <c r="R34" s="61"/>
      <c r="S34" s="61"/>
    </row>
    <row r="35" spans="2:19" ht="11.1" customHeight="1" x14ac:dyDescent="0.4">
      <c r="B35" s="65"/>
      <c r="C35" s="66"/>
      <c r="D35" s="66"/>
      <c r="E35" s="66"/>
      <c r="F35" s="66"/>
      <c r="G35" s="66"/>
      <c r="H35" s="66"/>
      <c r="I35" s="66"/>
      <c r="J35" s="66"/>
      <c r="K35" s="66"/>
      <c r="L35" s="66"/>
      <c r="M35" s="66"/>
      <c r="N35" s="66"/>
      <c r="O35" s="66"/>
      <c r="P35" s="66"/>
      <c r="Q35" s="66"/>
      <c r="R35" s="66"/>
      <c r="S35" s="67"/>
    </row>
    <row r="36" spans="2:19" ht="11.1" customHeight="1" x14ac:dyDescent="0.4">
      <c r="B36" s="68"/>
      <c r="C36" s="69"/>
      <c r="D36" s="69"/>
      <c r="E36" s="69"/>
      <c r="F36" s="69"/>
      <c r="G36" s="69"/>
      <c r="H36" s="69"/>
      <c r="I36" s="69"/>
      <c r="J36" s="69"/>
      <c r="K36" s="69"/>
      <c r="L36" s="69"/>
      <c r="M36" s="69"/>
      <c r="N36" s="69"/>
      <c r="O36" s="69"/>
      <c r="P36" s="69"/>
      <c r="Q36" s="69"/>
      <c r="R36" s="69"/>
      <c r="S36" s="70"/>
    </row>
    <row r="37" spans="2:19" ht="11.1" customHeight="1" x14ac:dyDescent="0.4">
      <c r="B37" s="68"/>
      <c r="C37" s="69"/>
      <c r="D37" s="69"/>
      <c r="E37" s="69"/>
      <c r="F37" s="69"/>
      <c r="G37" s="69"/>
      <c r="H37" s="69"/>
      <c r="I37" s="69"/>
      <c r="J37" s="69"/>
      <c r="K37" s="69"/>
      <c r="L37" s="69"/>
      <c r="M37" s="69"/>
      <c r="N37" s="69"/>
      <c r="O37" s="69"/>
      <c r="P37" s="69"/>
      <c r="Q37" s="69"/>
      <c r="R37" s="69"/>
      <c r="S37" s="70"/>
    </row>
    <row r="38" spans="2:19" ht="11.1" customHeight="1" x14ac:dyDescent="0.4">
      <c r="B38" s="68"/>
      <c r="C38" s="69"/>
      <c r="D38" s="69"/>
      <c r="E38" s="69"/>
      <c r="F38" s="69"/>
      <c r="G38" s="69"/>
      <c r="H38" s="69"/>
      <c r="I38" s="69"/>
      <c r="J38" s="69"/>
      <c r="K38" s="69"/>
      <c r="L38" s="69"/>
      <c r="M38" s="69"/>
      <c r="N38" s="69"/>
      <c r="O38" s="69"/>
      <c r="P38" s="69"/>
      <c r="Q38" s="69"/>
      <c r="R38" s="69"/>
      <c r="S38" s="70"/>
    </row>
    <row r="39" spans="2:19" ht="11.1" customHeight="1" x14ac:dyDescent="0.4">
      <c r="B39" s="68"/>
      <c r="C39" s="69"/>
      <c r="D39" s="69"/>
      <c r="E39" s="69"/>
      <c r="F39" s="69"/>
      <c r="G39" s="69"/>
      <c r="H39" s="69"/>
      <c r="I39" s="69"/>
      <c r="J39" s="69"/>
      <c r="K39" s="69"/>
      <c r="L39" s="69"/>
      <c r="M39" s="69"/>
      <c r="N39" s="69"/>
      <c r="O39" s="69"/>
      <c r="P39" s="69"/>
      <c r="Q39" s="69"/>
      <c r="R39" s="69"/>
      <c r="S39" s="70"/>
    </row>
    <row r="40" spans="2:19" ht="11.1" customHeight="1" x14ac:dyDescent="0.4">
      <c r="B40" s="71"/>
      <c r="C40" s="72"/>
      <c r="D40" s="72"/>
      <c r="E40" s="72"/>
      <c r="F40" s="72"/>
      <c r="G40" s="72"/>
      <c r="H40" s="72"/>
      <c r="I40" s="72"/>
      <c r="J40" s="72"/>
      <c r="K40" s="72"/>
      <c r="L40" s="72"/>
      <c r="M40" s="72"/>
      <c r="N40" s="72"/>
      <c r="O40" s="72"/>
      <c r="P40" s="72"/>
      <c r="Q40" s="72"/>
      <c r="R40" s="72"/>
      <c r="S40" s="73"/>
    </row>
    <row r="42" spans="2:19" x14ac:dyDescent="0.4">
      <c r="B42" s="2" t="s">
        <v>162</v>
      </c>
    </row>
    <row r="43" spans="2:19" ht="33" customHeight="1" x14ac:dyDescent="0.4">
      <c r="B43" s="85" t="s">
        <v>191</v>
      </c>
      <c r="C43" s="85"/>
      <c r="D43" s="85"/>
      <c r="E43" s="85"/>
      <c r="F43" s="85"/>
      <c r="G43" s="85"/>
      <c r="H43" s="85"/>
      <c r="I43" s="85"/>
      <c r="J43" s="85"/>
      <c r="K43" s="85"/>
      <c r="L43" s="85"/>
      <c r="M43" s="85"/>
      <c r="N43" s="85"/>
      <c r="O43" s="85"/>
      <c r="P43" s="85"/>
      <c r="Q43" s="85"/>
      <c r="R43" s="85"/>
      <c r="S43" s="85"/>
    </row>
    <row r="44" spans="2:19" ht="6.75" customHeight="1" x14ac:dyDescent="0.4"/>
    <row r="45" spans="2:19" x14ac:dyDescent="0.4">
      <c r="B45" s="62" t="str">
        <f>B33&amp;""</f>
        <v/>
      </c>
      <c r="C45" s="62"/>
      <c r="D45" s="3" t="s">
        <v>8</v>
      </c>
      <c r="E45" s="3"/>
      <c r="H45" s="62" t="s">
        <v>2</v>
      </c>
      <c r="I45" s="62"/>
      <c r="J45" s="62"/>
      <c r="K45" s="62"/>
      <c r="L45" s="3" t="s">
        <v>3</v>
      </c>
      <c r="M45" s="3"/>
      <c r="N45" s="3" t="s">
        <v>4</v>
      </c>
      <c r="O45" s="3"/>
      <c r="P45" s="3" t="s">
        <v>5</v>
      </c>
    </row>
    <row r="46" spans="2:19" ht="7.5" customHeight="1" x14ac:dyDescent="0.4">
      <c r="B46" s="61"/>
      <c r="C46" s="61"/>
      <c r="D46" s="61"/>
      <c r="E46" s="61"/>
      <c r="F46" s="61"/>
      <c r="G46" s="61"/>
      <c r="H46" s="61"/>
      <c r="I46" s="61"/>
      <c r="J46" s="61"/>
      <c r="K46" s="61"/>
      <c r="L46" s="61"/>
      <c r="M46" s="61"/>
      <c r="N46" s="61"/>
      <c r="O46" s="61"/>
      <c r="P46" s="61"/>
      <c r="Q46" s="61"/>
      <c r="R46" s="61"/>
      <c r="S46" s="61"/>
    </row>
    <row r="47" spans="2:19" ht="11.1" customHeight="1" x14ac:dyDescent="0.4">
      <c r="B47" s="65"/>
      <c r="C47" s="66"/>
      <c r="D47" s="66"/>
      <c r="E47" s="66"/>
      <c r="F47" s="66"/>
      <c r="G47" s="66"/>
      <c r="H47" s="66"/>
      <c r="I47" s="66"/>
      <c r="J47" s="66"/>
      <c r="K47" s="66"/>
      <c r="L47" s="66"/>
      <c r="M47" s="66"/>
      <c r="N47" s="66"/>
      <c r="O47" s="66"/>
      <c r="P47" s="66"/>
      <c r="Q47" s="66"/>
      <c r="R47" s="66"/>
      <c r="S47" s="67"/>
    </row>
    <row r="48" spans="2:19" ht="11.1" customHeight="1" x14ac:dyDescent="0.4">
      <c r="B48" s="68"/>
      <c r="C48" s="69"/>
      <c r="D48" s="69"/>
      <c r="E48" s="69"/>
      <c r="F48" s="69"/>
      <c r="G48" s="69"/>
      <c r="H48" s="69"/>
      <c r="I48" s="69"/>
      <c r="J48" s="69"/>
      <c r="K48" s="69"/>
      <c r="L48" s="69"/>
      <c r="M48" s="69"/>
      <c r="N48" s="69"/>
      <c r="O48" s="69"/>
      <c r="P48" s="69"/>
      <c r="Q48" s="69"/>
      <c r="R48" s="69"/>
      <c r="S48" s="70"/>
    </row>
    <row r="49" spans="2:19" ht="11.1" customHeight="1" x14ac:dyDescent="0.4">
      <c r="B49" s="68"/>
      <c r="C49" s="69"/>
      <c r="D49" s="69"/>
      <c r="E49" s="69"/>
      <c r="F49" s="69"/>
      <c r="G49" s="69"/>
      <c r="H49" s="69"/>
      <c r="I49" s="69"/>
      <c r="J49" s="69"/>
      <c r="K49" s="69"/>
      <c r="L49" s="69"/>
      <c r="M49" s="69"/>
      <c r="N49" s="69"/>
      <c r="O49" s="69"/>
      <c r="P49" s="69"/>
      <c r="Q49" s="69"/>
      <c r="R49" s="69"/>
      <c r="S49" s="70"/>
    </row>
    <row r="50" spans="2:19" ht="11.1" customHeight="1" x14ac:dyDescent="0.4">
      <c r="B50" s="68"/>
      <c r="C50" s="69"/>
      <c r="D50" s="69"/>
      <c r="E50" s="69"/>
      <c r="F50" s="69"/>
      <c r="G50" s="69"/>
      <c r="H50" s="69"/>
      <c r="I50" s="69"/>
      <c r="J50" s="69"/>
      <c r="K50" s="69"/>
      <c r="L50" s="69"/>
      <c r="M50" s="69"/>
      <c r="N50" s="69"/>
      <c r="O50" s="69"/>
      <c r="P50" s="69"/>
      <c r="Q50" s="69"/>
      <c r="R50" s="69"/>
      <c r="S50" s="70"/>
    </row>
    <row r="51" spans="2:19" ht="11.1" customHeight="1" x14ac:dyDescent="0.4">
      <c r="B51" s="68"/>
      <c r="C51" s="69"/>
      <c r="D51" s="69"/>
      <c r="E51" s="69"/>
      <c r="F51" s="69"/>
      <c r="G51" s="69"/>
      <c r="H51" s="69"/>
      <c r="I51" s="69"/>
      <c r="J51" s="69"/>
      <c r="K51" s="69"/>
      <c r="L51" s="69"/>
      <c r="M51" s="69"/>
      <c r="N51" s="69"/>
      <c r="O51" s="69"/>
      <c r="P51" s="69"/>
      <c r="Q51" s="69"/>
      <c r="R51" s="69"/>
      <c r="S51" s="70"/>
    </row>
    <row r="52" spans="2:19" ht="11.1" customHeight="1" x14ac:dyDescent="0.4">
      <c r="B52" s="71"/>
      <c r="C52" s="72"/>
      <c r="D52" s="72"/>
      <c r="E52" s="72"/>
      <c r="F52" s="72"/>
      <c r="G52" s="72"/>
      <c r="H52" s="72"/>
      <c r="I52" s="72"/>
      <c r="J52" s="72"/>
      <c r="K52" s="72"/>
      <c r="L52" s="72"/>
      <c r="M52" s="72"/>
      <c r="N52" s="72"/>
      <c r="O52" s="72"/>
      <c r="P52" s="72"/>
      <c r="Q52" s="72"/>
      <c r="R52" s="72"/>
      <c r="S52" s="73"/>
    </row>
    <row r="53" spans="2:19" ht="7.5" customHeight="1" x14ac:dyDescent="0.4"/>
  </sheetData>
  <mergeCells count="26">
    <mergeCell ref="B43:S43"/>
    <mergeCell ref="B45:C45"/>
    <mergeCell ref="H45:I45"/>
    <mergeCell ref="J45:K45"/>
    <mergeCell ref="B46:S46"/>
    <mergeCell ref="B47:S52"/>
    <mergeCell ref="B35:S40"/>
    <mergeCell ref="B33:C33"/>
    <mergeCell ref="B3:C3"/>
    <mergeCell ref="D3:K3"/>
    <mergeCell ref="L3:M3"/>
    <mergeCell ref="H33:I33"/>
    <mergeCell ref="J33:K33"/>
    <mergeCell ref="B34:S34"/>
    <mergeCell ref="B7:S7"/>
    <mergeCell ref="B9:C9"/>
    <mergeCell ref="D9:E9"/>
    <mergeCell ref="B10:S10"/>
    <mergeCell ref="B11:S16"/>
    <mergeCell ref="D21:E21"/>
    <mergeCell ref="B22:S22"/>
    <mergeCell ref="B23:S28"/>
    <mergeCell ref="B31:S31"/>
    <mergeCell ref="B19:S19"/>
    <mergeCell ref="B21:C21"/>
    <mergeCell ref="A1:T1"/>
  </mergeCells>
  <phoneticPr fontId="1"/>
  <pageMargins left="0.23622047244094491" right="0.23622047244094491" top="0.74803149606299213" bottom="0.15748031496062992" header="0.31496062992125984" footer="0.11811023622047245"/>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063A8-FD1E-481A-9721-307BBA52EA7F}">
  <dimension ref="A1:U130"/>
  <sheetViews>
    <sheetView showGridLines="0" view="pageBreakPreview" zoomScaleNormal="100" zoomScaleSheetLayoutView="100" workbookViewId="0">
      <selection activeCell="X9" sqref="X9"/>
    </sheetView>
  </sheetViews>
  <sheetFormatPr defaultColWidth="9" defaultRowHeight="16.5" x14ac:dyDescent="0.4"/>
  <cols>
    <col min="1" max="1" width="0.875" style="1" customWidth="1"/>
    <col min="2" max="2" width="7.625" style="1" customWidth="1"/>
    <col min="3" max="10" width="9.5" style="1" customWidth="1"/>
    <col min="11" max="11" width="3.25" style="1" customWidth="1"/>
    <col min="12" max="12" width="1.75" style="1" customWidth="1"/>
    <col min="13" max="13" width="5" style="26" customWidth="1"/>
    <col min="14" max="14" width="0.75" style="1" customWidth="1"/>
    <col min="15" max="15" width="4.5" style="1" hidden="1" customWidth="1"/>
    <col min="16" max="21" width="15.125" style="4" customWidth="1"/>
    <col min="22" max="16384" width="9" style="1"/>
  </cols>
  <sheetData>
    <row r="1" spans="1:21" ht="21" x14ac:dyDescent="0.4">
      <c r="A1" s="59" t="s">
        <v>201</v>
      </c>
      <c r="B1" s="59"/>
      <c r="C1" s="59"/>
      <c r="D1" s="59"/>
      <c r="E1" s="59"/>
      <c r="F1" s="59"/>
      <c r="G1" s="59"/>
      <c r="H1" s="59"/>
      <c r="I1" s="59"/>
      <c r="J1" s="59"/>
      <c r="K1" s="59"/>
      <c r="L1" s="59"/>
      <c r="M1" s="59"/>
      <c r="N1" s="59"/>
    </row>
    <row r="2" spans="1:21" ht="8.25" hidden="1" customHeight="1" x14ac:dyDescent="0.4">
      <c r="Q2" s="4" t="s">
        <v>15</v>
      </c>
      <c r="R2" s="4" t="s">
        <v>11</v>
      </c>
      <c r="S2" s="4" t="s">
        <v>12</v>
      </c>
      <c r="T2" s="4" t="s">
        <v>13</v>
      </c>
      <c r="U2" s="4" t="s">
        <v>14</v>
      </c>
    </row>
    <row r="3" spans="1:21" ht="8.25" customHeight="1" x14ac:dyDescent="0.4"/>
    <row r="4" spans="1:21" ht="24" customHeight="1" x14ac:dyDescent="0.4">
      <c r="B4" s="64" t="s">
        <v>0</v>
      </c>
      <c r="C4" s="64"/>
      <c r="D4" s="103" t="str">
        <f>'①キャリアデザイン・振り返りシート（１）'!$D$3&amp;""</f>
        <v/>
      </c>
      <c r="E4" s="104"/>
      <c r="F4" s="104"/>
      <c r="G4" s="104"/>
      <c r="H4" s="104"/>
      <c r="I4" s="105"/>
      <c r="J4" s="26"/>
      <c r="K4" s="26"/>
      <c r="L4" s="26"/>
      <c r="N4" s="63"/>
      <c r="O4" s="63"/>
    </row>
    <row r="5" spans="1:21" ht="8.25" customHeight="1" x14ac:dyDescent="0.4"/>
    <row r="6" spans="1:21" x14ac:dyDescent="0.4">
      <c r="B6" s="62" t="s">
        <v>2</v>
      </c>
      <c r="C6" s="62"/>
      <c r="D6" s="3"/>
      <c r="E6" s="3" t="s">
        <v>3</v>
      </c>
      <c r="F6" s="3"/>
      <c r="G6" s="3" t="s">
        <v>4</v>
      </c>
      <c r="H6" s="3"/>
      <c r="I6" s="3" t="s">
        <v>5</v>
      </c>
    </row>
    <row r="7" spans="1:21" ht="7.5" customHeight="1" x14ac:dyDescent="0.4">
      <c r="B7" s="61"/>
      <c r="C7" s="61"/>
      <c r="D7" s="61"/>
      <c r="E7" s="61"/>
      <c r="F7" s="61"/>
      <c r="G7" s="61"/>
      <c r="H7" s="61"/>
      <c r="I7" s="61"/>
      <c r="J7" s="61"/>
      <c r="K7" s="61"/>
      <c r="L7" s="61"/>
      <c r="M7" s="61"/>
    </row>
    <row r="8" spans="1:21" ht="34.15" customHeight="1" x14ac:dyDescent="0.4">
      <c r="A8" s="2"/>
      <c r="B8" s="109" t="s">
        <v>211</v>
      </c>
      <c r="C8" s="109"/>
      <c r="D8" s="109"/>
      <c r="E8" s="109"/>
      <c r="F8" s="109"/>
      <c r="G8" s="109"/>
      <c r="H8" s="109"/>
      <c r="I8" s="109"/>
      <c r="J8" s="109"/>
      <c r="K8" s="109"/>
      <c r="L8" s="109"/>
      <c r="M8" s="109"/>
    </row>
    <row r="9" spans="1:21" ht="7.15" customHeight="1" x14ac:dyDescent="0.4">
      <c r="B9" s="110"/>
      <c r="C9" s="110"/>
      <c r="D9" s="110"/>
      <c r="E9" s="110"/>
      <c r="F9" s="110"/>
      <c r="G9" s="110"/>
      <c r="H9" s="110"/>
      <c r="I9" s="110"/>
      <c r="J9" s="110"/>
      <c r="K9" s="110"/>
      <c r="L9" s="110"/>
      <c r="M9" s="110"/>
    </row>
    <row r="10" spans="1:21" ht="20.25" customHeight="1" x14ac:dyDescent="0.4">
      <c r="B10" s="90" t="s">
        <v>9</v>
      </c>
      <c r="C10" s="90"/>
      <c r="D10" s="90"/>
      <c r="E10" s="90"/>
      <c r="F10" s="90"/>
      <c r="G10" s="90"/>
      <c r="H10" s="90"/>
      <c r="I10" s="90"/>
      <c r="J10" s="90"/>
      <c r="K10" s="111"/>
      <c r="L10" s="111"/>
      <c r="M10" s="111"/>
      <c r="P10" s="28" t="s">
        <v>159</v>
      </c>
      <c r="Q10" s="29" t="str">
        <f>HYPERLINK("#"&amp;Q$2&amp;"!b7:d7",Q$2)</f>
        <v>新人</v>
      </c>
      <c r="R10" s="29" t="str">
        <f>HYPERLINK("#"&amp;R$2&amp;"!b7:d7",R$2)</f>
        <v>Ⅰ</v>
      </c>
      <c r="S10" s="29" t="str">
        <f>HYPERLINK("#"&amp;S$2&amp;"!b7:d7",S$2)</f>
        <v>Ⅱ</v>
      </c>
      <c r="T10" s="29" t="str">
        <f>HYPERLINK("#"&amp;T$2&amp;"!b7:d7",T$2)</f>
        <v>Ⅲ</v>
      </c>
      <c r="U10" s="29" t="str">
        <f>HYPERLINK("#"&amp;U$2&amp;"!b7:d7",U$2)</f>
        <v>Ⅳ</v>
      </c>
    </row>
    <row r="11" spans="1:21" ht="38.25" customHeight="1" thickBot="1" x14ac:dyDescent="0.45">
      <c r="B11" s="107" t="s">
        <v>10</v>
      </c>
      <c r="C11" s="107"/>
      <c r="D11" s="107"/>
      <c r="E11" s="107"/>
      <c r="F11" s="107"/>
      <c r="G11" s="107"/>
      <c r="H11" s="107"/>
      <c r="I11" s="107"/>
      <c r="J11" s="108"/>
      <c r="K11" s="119"/>
      <c r="L11" s="120"/>
      <c r="M11" s="27" t="s">
        <v>135</v>
      </c>
      <c r="O11" s="1" t="s">
        <v>136</v>
      </c>
      <c r="P11" s="121" t="str" cm="1">
        <f t="array" aca="1" ref="P11" ca="1">IFERROR(INDIRECT(M12&amp;"!"&amp;O11),"")</f>
        <v/>
      </c>
      <c r="Q11" s="121"/>
      <c r="R11" s="121"/>
      <c r="S11" s="121"/>
      <c r="T11" s="121"/>
      <c r="U11" s="121"/>
    </row>
    <row r="12" spans="1:21" ht="56.25" customHeight="1" thickTop="1" x14ac:dyDescent="0.4">
      <c r="B12" s="107"/>
      <c r="C12" s="107"/>
      <c r="D12" s="107"/>
      <c r="E12" s="107"/>
      <c r="F12" s="107"/>
      <c r="G12" s="107"/>
      <c r="H12" s="107"/>
      <c r="I12" s="107"/>
      <c r="J12" s="107"/>
      <c r="K12" s="112" t="s">
        <v>192</v>
      </c>
      <c r="L12" s="112"/>
      <c r="M12" s="30"/>
      <c r="P12" s="121"/>
      <c r="Q12" s="121"/>
      <c r="R12" s="121"/>
      <c r="S12" s="121"/>
      <c r="T12" s="121"/>
      <c r="U12" s="121"/>
    </row>
    <row r="13" spans="1:21" ht="52.5" customHeight="1" x14ac:dyDescent="0.4">
      <c r="B13" s="106" t="s">
        <v>214</v>
      </c>
      <c r="C13" s="106"/>
      <c r="D13" s="106"/>
      <c r="E13" s="106"/>
      <c r="F13" s="106"/>
      <c r="G13" s="106"/>
      <c r="H13" s="106"/>
      <c r="I13" s="106"/>
      <c r="J13" s="106"/>
      <c r="K13" s="89" t="s">
        <v>160</v>
      </c>
      <c r="L13" s="89"/>
      <c r="M13" s="31"/>
      <c r="P13" s="87" t="str" cm="1">
        <f t="array" aca="1" ref="P13" ca="1">IFERROR(IF(M12&lt;&gt;M13,INDIRECT(M13&amp;"!"&amp;O11),""),"")</f>
        <v/>
      </c>
      <c r="Q13" s="87"/>
      <c r="R13" s="87"/>
      <c r="S13" s="87"/>
      <c r="T13" s="87"/>
      <c r="U13" s="87"/>
    </row>
    <row r="14" spans="1:21" ht="43.15" customHeight="1" x14ac:dyDescent="0.4">
      <c r="B14" s="86" t="s">
        <v>204</v>
      </c>
      <c r="C14" s="86"/>
      <c r="D14" s="86"/>
      <c r="E14" s="86"/>
      <c r="F14" s="86"/>
      <c r="G14" s="86"/>
      <c r="H14" s="86"/>
      <c r="I14" s="86"/>
      <c r="J14" s="86"/>
      <c r="K14" s="86"/>
      <c r="L14" s="86"/>
      <c r="M14" s="86"/>
      <c r="P14" s="87"/>
      <c r="Q14" s="87"/>
      <c r="R14" s="87"/>
      <c r="S14" s="87"/>
      <c r="T14" s="87"/>
      <c r="U14" s="87"/>
    </row>
    <row r="15" spans="1:21" ht="8.25" customHeight="1" x14ac:dyDescent="0.4"/>
    <row r="16" spans="1:21" ht="20.25" customHeight="1" x14ac:dyDescent="0.4">
      <c r="B16" s="90" t="s">
        <v>16</v>
      </c>
      <c r="C16" s="90"/>
      <c r="D16" s="90"/>
      <c r="E16" s="90"/>
      <c r="F16" s="90"/>
      <c r="G16" s="90"/>
      <c r="H16" s="90"/>
      <c r="I16" s="90"/>
      <c r="J16" s="90"/>
      <c r="K16" s="90"/>
      <c r="L16" s="90"/>
      <c r="M16" s="90"/>
      <c r="P16" s="28" t="s">
        <v>159</v>
      </c>
      <c r="Q16" s="29" t="str">
        <f>HYPERLINK("#"&amp;Q$2&amp;"!b8:d8",Q$2)</f>
        <v>新人</v>
      </c>
      <c r="R16" s="29" t="str">
        <f>HYPERLINK("#"&amp;R$2&amp;"!b8:d8",R$2)</f>
        <v>Ⅰ</v>
      </c>
      <c r="S16" s="29" t="str">
        <f>HYPERLINK("#"&amp;S$2&amp;"!b8:d8",S$2)</f>
        <v>Ⅱ</v>
      </c>
      <c r="T16" s="29" t="str">
        <f>HYPERLINK("#"&amp;T$2&amp;"!b8:d8",T$2)</f>
        <v>Ⅲ</v>
      </c>
      <c r="U16" s="29" t="str">
        <f>HYPERLINK("#"&amp;U$2&amp;"!b8:d8",U$2)</f>
        <v>Ⅳ</v>
      </c>
    </row>
    <row r="17" spans="2:21" ht="38.25" customHeight="1" thickBot="1" x14ac:dyDescent="0.45">
      <c r="B17" s="107" t="s">
        <v>17</v>
      </c>
      <c r="C17" s="107"/>
      <c r="D17" s="107"/>
      <c r="E17" s="107"/>
      <c r="F17" s="107"/>
      <c r="G17" s="107"/>
      <c r="H17" s="107"/>
      <c r="I17" s="107"/>
      <c r="J17" s="108"/>
      <c r="K17" s="119"/>
      <c r="L17" s="120"/>
      <c r="M17" s="27" t="s">
        <v>135</v>
      </c>
      <c r="O17" s="1" t="s">
        <v>137</v>
      </c>
      <c r="P17" s="124" t="str" cm="1">
        <f t="array" aca="1" ref="P17" ca="1">IFERROR(INDIRECT(M18&amp;"!"&amp;O17),"")</f>
        <v/>
      </c>
      <c r="Q17" s="124"/>
      <c r="R17" s="124"/>
      <c r="S17" s="124"/>
      <c r="T17" s="124"/>
      <c r="U17" s="124"/>
    </row>
    <row r="18" spans="2:21" ht="76.150000000000006" customHeight="1" thickTop="1" x14ac:dyDescent="0.4">
      <c r="B18" s="107"/>
      <c r="C18" s="107"/>
      <c r="D18" s="107"/>
      <c r="E18" s="107"/>
      <c r="F18" s="107"/>
      <c r="G18" s="107"/>
      <c r="H18" s="107"/>
      <c r="I18" s="107"/>
      <c r="J18" s="107"/>
      <c r="K18" s="99" t="s">
        <v>192</v>
      </c>
      <c r="L18" s="100"/>
      <c r="M18" s="30"/>
      <c r="P18" s="124"/>
      <c r="Q18" s="124"/>
      <c r="R18" s="124"/>
      <c r="S18" s="124"/>
      <c r="T18" s="124"/>
      <c r="U18" s="124"/>
    </row>
    <row r="19" spans="2:21" ht="82.9" customHeight="1" x14ac:dyDescent="0.4">
      <c r="B19" s="106" t="s">
        <v>226</v>
      </c>
      <c r="C19" s="106"/>
      <c r="D19" s="106"/>
      <c r="E19" s="106"/>
      <c r="F19" s="106"/>
      <c r="G19" s="106"/>
      <c r="H19" s="106"/>
      <c r="I19" s="106"/>
      <c r="J19" s="106"/>
      <c r="K19" s="89" t="s">
        <v>160</v>
      </c>
      <c r="L19" s="89"/>
      <c r="M19" s="31"/>
      <c r="P19" s="87" t="str" cm="1">
        <f t="array" aca="1" ref="P19" ca="1">IFERROR(IF(M18&lt;&gt;M19,INDIRECT(M19&amp;"!"&amp;O17),""),"")</f>
        <v/>
      </c>
      <c r="Q19" s="87"/>
      <c r="R19" s="87"/>
      <c r="S19" s="87"/>
      <c r="T19" s="87"/>
      <c r="U19" s="87"/>
    </row>
    <row r="20" spans="2:21" ht="43.15" customHeight="1" x14ac:dyDescent="0.4">
      <c r="B20" s="86" t="s">
        <v>204</v>
      </c>
      <c r="C20" s="86"/>
      <c r="D20" s="86"/>
      <c r="E20" s="86"/>
      <c r="F20" s="86"/>
      <c r="G20" s="86"/>
      <c r="H20" s="86"/>
      <c r="I20" s="86"/>
      <c r="J20" s="86"/>
      <c r="K20" s="86"/>
      <c r="L20" s="86"/>
      <c r="M20" s="86"/>
      <c r="P20" s="87"/>
      <c r="Q20" s="87"/>
      <c r="R20" s="87"/>
      <c r="S20" s="87"/>
      <c r="T20" s="87"/>
      <c r="U20" s="87"/>
    </row>
    <row r="21" spans="2:21" ht="31.15" customHeight="1" x14ac:dyDescent="0.4">
      <c r="B21" s="88" t="s">
        <v>163</v>
      </c>
      <c r="C21" s="88"/>
      <c r="D21" s="88"/>
      <c r="E21" s="88"/>
      <c r="F21" s="88"/>
      <c r="G21" s="88"/>
      <c r="H21" s="88"/>
      <c r="I21" s="88"/>
      <c r="J21" s="88"/>
      <c r="K21" s="88"/>
      <c r="L21" s="88"/>
      <c r="M21" s="88"/>
    </row>
    <row r="22" spans="2:21" ht="20.25" customHeight="1" x14ac:dyDescent="0.4">
      <c r="B22" s="90" t="s">
        <v>18</v>
      </c>
      <c r="C22" s="90"/>
      <c r="D22" s="90"/>
      <c r="E22" s="90"/>
      <c r="F22" s="90"/>
      <c r="G22" s="90"/>
      <c r="H22" s="90"/>
      <c r="I22" s="90"/>
      <c r="J22" s="90"/>
      <c r="K22" s="90"/>
      <c r="L22" s="90"/>
      <c r="M22" s="90"/>
      <c r="P22" s="28" t="s">
        <v>159</v>
      </c>
      <c r="Q22" s="29" t="str">
        <f>HYPERLINK("#"&amp;Q$2&amp;"!b9:d9",Q$2)</f>
        <v>新人</v>
      </c>
      <c r="R22" s="29" t="str">
        <f>HYPERLINK("#"&amp;R$2&amp;"!b9:d9",R$2)</f>
        <v>Ⅰ</v>
      </c>
      <c r="S22" s="29" t="str">
        <f>HYPERLINK("#"&amp;S$2&amp;"!b9:d9",S$2)</f>
        <v>Ⅱ</v>
      </c>
      <c r="T22" s="29" t="str">
        <f>HYPERLINK("#"&amp;T$2&amp;"!b9:d9",T$2)</f>
        <v>Ⅲ</v>
      </c>
      <c r="U22" s="29" t="str">
        <f>HYPERLINK("#"&amp;U$2&amp;"!b9:d9",U$2)</f>
        <v>Ⅳ</v>
      </c>
    </row>
    <row r="23" spans="2:21" ht="38.25" customHeight="1" thickBot="1" x14ac:dyDescent="0.45">
      <c r="B23" s="107" t="s">
        <v>19</v>
      </c>
      <c r="C23" s="107"/>
      <c r="D23" s="107"/>
      <c r="E23" s="107"/>
      <c r="F23" s="107"/>
      <c r="G23" s="107"/>
      <c r="H23" s="107"/>
      <c r="I23" s="107"/>
      <c r="J23" s="108"/>
      <c r="K23" s="119"/>
      <c r="L23" s="120"/>
      <c r="M23" s="27" t="s">
        <v>135</v>
      </c>
      <c r="O23" s="1" t="s">
        <v>138</v>
      </c>
      <c r="P23" s="124" t="str" cm="1">
        <f t="array" aca="1" ref="P23" ca="1">IFERROR(INDIRECT(M24&amp;"!"&amp;O23),"")</f>
        <v/>
      </c>
      <c r="Q23" s="124"/>
      <c r="R23" s="124"/>
      <c r="S23" s="124"/>
      <c r="T23" s="124"/>
      <c r="U23" s="124"/>
    </row>
    <row r="24" spans="2:21" ht="57" customHeight="1" thickTop="1" x14ac:dyDescent="0.4">
      <c r="B24" s="107"/>
      <c r="C24" s="107"/>
      <c r="D24" s="107"/>
      <c r="E24" s="107"/>
      <c r="F24" s="107"/>
      <c r="G24" s="107"/>
      <c r="H24" s="107"/>
      <c r="I24" s="107"/>
      <c r="J24" s="107"/>
      <c r="K24" s="99" t="s">
        <v>192</v>
      </c>
      <c r="L24" s="100"/>
      <c r="M24" s="30"/>
      <c r="P24" s="124"/>
      <c r="Q24" s="124"/>
      <c r="R24" s="124"/>
      <c r="S24" s="124"/>
      <c r="T24" s="124"/>
      <c r="U24" s="124"/>
    </row>
    <row r="25" spans="2:21" ht="57" customHeight="1" x14ac:dyDescent="0.4">
      <c r="B25" s="106" t="s">
        <v>215</v>
      </c>
      <c r="C25" s="106"/>
      <c r="D25" s="106"/>
      <c r="E25" s="106"/>
      <c r="F25" s="106"/>
      <c r="G25" s="106"/>
      <c r="H25" s="106"/>
      <c r="I25" s="106"/>
      <c r="J25" s="106"/>
      <c r="K25" s="89" t="s">
        <v>160</v>
      </c>
      <c r="L25" s="89"/>
      <c r="M25" s="31"/>
      <c r="P25" s="87" t="str" cm="1">
        <f t="array" aca="1" ref="P25" ca="1">IFERROR(IF(M24&lt;&gt;M25,INDIRECT(M25&amp;"!"&amp;O23),""),"")</f>
        <v/>
      </c>
      <c r="Q25" s="87"/>
      <c r="R25" s="87"/>
      <c r="S25" s="87"/>
      <c r="T25" s="87"/>
      <c r="U25" s="87"/>
    </row>
    <row r="26" spans="2:21" ht="43.15" customHeight="1" x14ac:dyDescent="0.4">
      <c r="B26" s="86" t="s">
        <v>204</v>
      </c>
      <c r="C26" s="86"/>
      <c r="D26" s="86"/>
      <c r="E26" s="86"/>
      <c r="F26" s="86"/>
      <c r="G26" s="86"/>
      <c r="H26" s="86"/>
      <c r="I26" s="86"/>
      <c r="J26" s="86"/>
      <c r="K26" s="86"/>
      <c r="L26" s="86"/>
      <c r="M26" s="86"/>
      <c r="P26" s="87"/>
      <c r="Q26" s="87"/>
      <c r="R26" s="87"/>
      <c r="S26" s="87"/>
      <c r="T26" s="87"/>
      <c r="U26" s="87"/>
    </row>
    <row r="27" spans="2:21" ht="8.25" customHeight="1" x14ac:dyDescent="0.4"/>
    <row r="28" spans="2:21" ht="20.25" customHeight="1" x14ac:dyDescent="0.4">
      <c r="B28" s="90" t="s">
        <v>20</v>
      </c>
      <c r="C28" s="90"/>
      <c r="D28" s="90"/>
      <c r="E28" s="90"/>
      <c r="F28" s="90"/>
      <c r="G28" s="90"/>
      <c r="H28" s="90"/>
      <c r="I28" s="90"/>
      <c r="J28" s="90"/>
      <c r="K28" s="90"/>
      <c r="L28" s="90"/>
      <c r="M28" s="90"/>
      <c r="P28" s="28" t="s">
        <v>159</v>
      </c>
      <c r="Q28" s="29" t="str">
        <f>HYPERLINK("#"&amp;Q$2&amp;"!b10:d10",Q$2)</f>
        <v>新人</v>
      </c>
      <c r="R28" s="29" t="str">
        <f>HYPERLINK("#"&amp;R$2&amp;"!b10:d10",R$2)</f>
        <v>Ⅰ</v>
      </c>
      <c r="S28" s="29" t="str">
        <f>HYPERLINK("#"&amp;S$2&amp;"!b10:d10",S$2)</f>
        <v>Ⅱ</v>
      </c>
      <c r="T28" s="29" t="str">
        <f>HYPERLINK("#"&amp;T$2&amp;"!b10:d10",T$2)</f>
        <v>Ⅲ</v>
      </c>
      <c r="U28" s="29" t="str">
        <f>HYPERLINK("#"&amp;U$2&amp;"!b10:d10",U$2)</f>
        <v>Ⅳ</v>
      </c>
    </row>
    <row r="29" spans="2:21" ht="53.25" customHeight="1" thickBot="1" x14ac:dyDescent="0.45">
      <c r="B29" s="101" t="s">
        <v>21</v>
      </c>
      <c r="C29" s="102"/>
      <c r="D29" s="102"/>
      <c r="E29" s="102"/>
      <c r="F29" s="102"/>
      <c r="G29" s="102"/>
      <c r="H29" s="102"/>
      <c r="I29" s="102"/>
      <c r="J29" s="102"/>
      <c r="K29" s="119"/>
      <c r="L29" s="120"/>
      <c r="M29" s="27" t="s">
        <v>135</v>
      </c>
      <c r="O29" s="1" t="s">
        <v>139</v>
      </c>
      <c r="P29" s="124" t="str" cm="1">
        <f t="array" aca="1" ref="P29" ca="1">IFERROR(INDIRECT(M30&amp;"!"&amp;O29),"")</f>
        <v/>
      </c>
      <c r="Q29" s="124"/>
      <c r="R29" s="124"/>
      <c r="S29" s="124"/>
      <c r="T29" s="124"/>
      <c r="U29" s="124"/>
    </row>
    <row r="30" spans="2:21" ht="42" customHeight="1" thickTop="1" x14ac:dyDescent="0.4">
      <c r="B30" s="113" t="s">
        <v>223</v>
      </c>
      <c r="C30" s="114"/>
      <c r="D30" s="114"/>
      <c r="E30" s="114"/>
      <c r="F30" s="114"/>
      <c r="G30" s="114"/>
      <c r="H30" s="114"/>
      <c r="I30" s="114"/>
      <c r="J30" s="115"/>
      <c r="K30" s="99" t="s">
        <v>192</v>
      </c>
      <c r="L30" s="100"/>
      <c r="M30" s="30"/>
      <c r="P30" s="124"/>
      <c r="Q30" s="124"/>
      <c r="R30" s="124"/>
      <c r="S30" s="124"/>
      <c r="T30" s="124"/>
      <c r="U30" s="124"/>
    </row>
    <row r="31" spans="2:21" ht="42.6" customHeight="1" x14ac:dyDescent="0.4">
      <c r="B31" s="116"/>
      <c r="C31" s="117"/>
      <c r="D31" s="117"/>
      <c r="E31" s="117"/>
      <c r="F31" s="117"/>
      <c r="G31" s="117"/>
      <c r="H31" s="117"/>
      <c r="I31" s="117"/>
      <c r="J31" s="118"/>
      <c r="K31" s="89" t="s">
        <v>160</v>
      </c>
      <c r="L31" s="89"/>
      <c r="M31" s="31"/>
      <c r="P31" s="87" t="str" cm="1">
        <f t="array" aca="1" ref="P31" ca="1">IFERROR(IF(M30&lt;&gt;M31,INDIRECT(M31&amp;"!"&amp;O29),""),"")</f>
        <v/>
      </c>
      <c r="Q31" s="87"/>
      <c r="R31" s="87"/>
      <c r="S31" s="87"/>
      <c r="T31" s="87"/>
      <c r="U31" s="87"/>
    </row>
    <row r="32" spans="2:21" ht="43.15" customHeight="1" x14ac:dyDescent="0.4">
      <c r="B32" s="86" t="s">
        <v>204</v>
      </c>
      <c r="C32" s="86"/>
      <c r="D32" s="86"/>
      <c r="E32" s="86"/>
      <c r="F32" s="86"/>
      <c r="G32" s="86"/>
      <c r="H32" s="86"/>
      <c r="I32" s="86"/>
      <c r="J32" s="86"/>
      <c r="K32" s="86"/>
      <c r="L32" s="86"/>
      <c r="M32" s="86"/>
      <c r="P32" s="87"/>
      <c r="Q32" s="87"/>
      <c r="R32" s="87"/>
      <c r="S32" s="87"/>
      <c r="T32" s="87"/>
      <c r="U32" s="87"/>
    </row>
    <row r="33" spans="2:21" ht="8.25" customHeight="1" x14ac:dyDescent="0.4"/>
    <row r="34" spans="2:21" ht="20.25" customHeight="1" x14ac:dyDescent="0.4">
      <c r="B34" s="90" t="s">
        <v>151</v>
      </c>
      <c r="C34" s="90"/>
      <c r="D34" s="90"/>
      <c r="E34" s="90"/>
      <c r="F34" s="90"/>
      <c r="G34" s="90"/>
      <c r="H34" s="90"/>
      <c r="I34" s="90"/>
      <c r="J34" s="90"/>
      <c r="K34" s="90"/>
      <c r="L34" s="90"/>
      <c r="M34" s="90"/>
      <c r="P34" s="28" t="s">
        <v>159</v>
      </c>
      <c r="Q34" s="29" t="str">
        <f>HYPERLINK("#"&amp;Q$2&amp;"!b11:d11",Q$2)</f>
        <v>新人</v>
      </c>
      <c r="R34" s="29" t="str">
        <f>HYPERLINK("#"&amp;R$2&amp;"!b11:d11",R$2)</f>
        <v>Ⅰ</v>
      </c>
      <c r="S34" s="29" t="str">
        <f>HYPERLINK("#"&amp;S$2&amp;"!b11:d11",S$2)</f>
        <v>Ⅱ</v>
      </c>
      <c r="T34" s="29" t="str">
        <f>HYPERLINK("#"&amp;T$2&amp;"!b11:d11",T$2)</f>
        <v>Ⅲ</v>
      </c>
      <c r="U34" s="29" t="str">
        <f>HYPERLINK("#"&amp;U$2&amp;"!b11:d11",U$2)</f>
        <v>Ⅳ</v>
      </c>
    </row>
    <row r="35" spans="2:21" ht="38.25" customHeight="1" thickBot="1" x14ac:dyDescent="0.45">
      <c r="B35" s="101" t="s">
        <v>25</v>
      </c>
      <c r="C35" s="102"/>
      <c r="D35" s="102"/>
      <c r="E35" s="102"/>
      <c r="F35" s="102"/>
      <c r="G35" s="102"/>
      <c r="H35" s="102"/>
      <c r="I35" s="102"/>
      <c r="J35" s="102"/>
      <c r="K35" s="119"/>
      <c r="L35" s="120"/>
      <c r="M35" s="27" t="s">
        <v>135</v>
      </c>
      <c r="O35" s="1" t="s">
        <v>144</v>
      </c>
      <c r="P35" s="124" t="str" cm="1">
        <f t="array" aca="1" ref="P35" ca="1">IFERROR(INDIRECT(M36&amp;"!"&amp;O35),"")</f>
        <v/>
      </c>
      <c r="Q35" s="124"/>
      <c r="R35" s="124"/>
      <c r="S35" s="124"/>
      <c r="T35" s="124"/>
      <c r="U35" s="124"/>
    </row>
    <row r="36" spans="2:21" ht="39" customHeight="1" thickTop="1" x14ac:dyDescent="0.4">
      <c r="B36" s="113" t="s">
        <v>212</v>
      </c>
      <c r="C36" s="114"/>
      <c r="D36" s="114"/>
      <c r="E36" s="114"/>
      <c r="F36" s="114"/>
      <c r="G36" s="114"/>
      <c r="H36" s="114"/>
      <c r="I36" s="114"/>
      <c r="J36" s="115"/>
      <c r="K36" s="99" t="s">
        <v>192</v>
      </c>
      <c r="L36" s="100"/>
      <c r="M36" s="30"/>
      <c r="P36" s="124"/>
      <c r="Q36" s="124"/>
      <c r="R36" s="124"/>
      <c r="S36" s="124"/>
      <c r="T36" s="124"/>
      <c r="U36" s="124"/>
    </row>
    <row r="37" spans="2:21" ht="38.450000000000003" customHeight="1" x14ac:dyDescent="0.4">
      <c r="B37" s="116"/>
      <c r="C37" s="117"/>
      <c r="D37" s="117"/>
      <c r="E37" s="117"/>
      <c r="F37" s="117"/>
      <c r="G37" s="117"/>
      <c r="H37" s="117"/>
      <c r="I37" s="117"/>
      <c r="J37" s="118"/>
      <c r="K37" s="89" t="s">
        <v>160</v>
      </c>
      <c r="L37" s="89"/>
      <c r="M37" s="31"/>
      <c r="P37" s="87" t="str" cm="1">
        <f t="array" aca="1" ref="P37" ca="1">IFERROR(IF(M36&lt;&gt;M37,INDIRECT(M37&amp;"!"&amp;O35),""),"")</f>
        <v/>
      </c>
      <c r="Q37" s="87"/>
      <c r="R37" s="87"/>
      <c r="S37" s="87"/>
      <c r="T37" s="87"/>
      <c r="U37" s="87"/>
    </row>
    <row r="38" spans="2:21" ht="43.15" customHeight="1" x14ac:dyDescent="0.4">
      <c r="B38" s="86" t="s">
        <v>204</v>
      </c>
      <c r="C38" s="86"/>
      <c r="D38" s="86"/>
      <c r="E38" s="86"/>
      <c r="F38" s="86"/>
      <c r="G38" s="86"/>
      <c r="H38" s="86"/>
      <c r="I38" s="86"/>
      <c r="J38" s="86"/>
      <c r="K38" s="86"/>
      <c r="L38" s="86"/>
      <c r="M38" s="86"/>
      <c r="P38" s="87"/>
      <c r="Q38" s="87"/>
      <c r="R38" s="87"/>
      <c r="S38" s="87"/>
      <c r="T38" s="87"/>
      <c r="U38" s="87"/>
    </row>
    <row r="39" spans="2:21" ht="8.25" customHeight="1" x14ac:dyDescent="0.4"/>
    <row r="40" spans="2:21" ht="20.25" customHeight="1" x14ac:dyDescent="0.4">
      <c r="B40" s="90" t="s">
        <v>152</v>
      </c>
      <c r="C40" s="90"/>
      <c r="D40" s="90"/>
      <c r="E40" s="90"/>
      <c r="F40" s="90"/>
      <c r="G40" s="90"/>
      <c r="H40" s="90"/>
      <c r="I40" s="90"/>
      <c r="J40" s="90"/>
      <c r="K40" s="90"/>
      <c r="L40" s="90"/>
      <c r="M40" s="90"/>
      <c r="P40" s="28" t="s">
        <v>159</v>
      </c>
      <c r="Q40" s="29" t="str">
        <f>HYPERLINK("#"&amp;Q$2&amp;"!b12:d12",Q$2)</f>
        <v>新人</v>
      </c>
      <c r="R40" s="29" t="str">
        <f>HYPERLINK("#"&amp;R$2&amp;"!b12:d12",R$2)</f>
        <v>Ⅰ</v>
      </c>
      <c r="S40" s="29" t="str">
        <f>HYPERLINK("#"&amp;S$2&amp;"!b12:d12",S$2)</f>
        <v>Ⅱ</v>
      </c>
      <c r="T40" s="29" t="str">
        <f>HYPERLINK("#"&amp;T$2&amp;"!b12:d12",T$2)</f>
        <v>Ⅲ</v>
      </c>
      <c r="U40" s="29" t="str">
        <f>HYPERLINK("#"&amp;U$2&amp;"!b12:d12",U$2)</f>
        <v>Ⅳ</v>
      </c>
    </row>
    <row r="41" spans="2:21" ht="57" customHeight="1" thickBot="1" x14ac:dyDescent="0.45">
      <c r="B41" s="101" t="s">
        <v>26</v>
      </c>
      <c r="C41" s="102"/>
      <c r="D41" s="102"/>
      <c r="E41" s="102"/>
      <c r="F41" s="102"/>
      <c r="G41" s="102"/>
      <c r="H41" s="102"/>
      <c r="I41" s="102"/>
      <c r="J41" s="102"/>
      <c r="K41" s="119"/>
      <c r="L41" s="120"/>
      <c r="M41" s="27" t="s">
        <v>135</v>
      </c>
      <c r="O41" s="1" t="s">
        <v>145</v>
      </c>
      <c r="P41" s="124" t="str" cm="1">
        <f t="array" aca="1" ref="P41" ca="1">IFERROR(INDIRECT(M42&amp;"!"&amp;O41),"")</f>
        <v/>
      </c>
      <c r="Q41" s="124"/>
      <c r="R41" s="124"/>
      <c r="S41" s="124"/>
      <c r="T41" s="124"/>
      <c r="U41" s="124"/>
    </row>
    <row r="42" spans="2:21" ht="43.15" customHeight="1" thickTop="1" x14ac:dyDescent="0.4">
      <c r="B42" s="113" t="s">
        <v>213</v>
      </c>
      <c r="C42" s="114"/>
      <c r="D42" s="114"/>
      <c r="E42" s="114"/>
      <c r="F42" s="114"/>
      <c r="G42" s="114"/>
      <c r="H42" s="114"/>
      <c r="I42" s="114"/>
      <c r="J42" s="115"/>
      <c r="K42" s="99" t="s">
        <v>192</v>
      </c>
      <c r="L42" s="100"/>
      <c r="M42" s="30"/>
      <c r="P42" s="124"/>
      <c r="Q42" s="124"/>
      <c r="R42" s="124"/>
      <c r="S42" s="124"/>
      <c r="T42" s="124"/>
      <c r="U42" s="124"/>
    </row>
    <row r="43" spans="2:21" ht="44.45" customHeight="1" x14ac:dyDescent="0.4">
      <c r="B43" s="116"/>
      <c r="C43" s="117"/>
      <c r="D43" s="117"/>
      <c r="E43" s="117"/>
      <c r="F43" s="117"/>
      <c r="G43" s="117"/>
      <c r="H43" s="117"/>
      <c r="I43" s="117"/>
      <c r="J43" s="118"/>
      <c r="K43" s="89" t="s">
        <v>160</v>
      </c>
      <c r="L43" s="89"/>
      <c r="M43" s="31"/>
      <c r="P43" s="87" t="str" cm="1">
        <f t="array" aca="1" ref="P43" ca="1">IFERROR(IF(M42&lt;&gt;M43,INDIRECT(M43&amp;"!"&amp;O41),""),"")</f>
        <v/>
      </c>
      <c r="Q43" s="87"/>
      <c r="R43" s="87"/>
      <c r="S43" s="87"/>
      <c r="T43" s="87"/>
      <c r="U43" s="87"/>
    </row>
    <row r="44" spans="2:21" ht="43.15" customHeight="1" x14ac:dyDescent="0.4">
      <c r="B44" s="86" t="s">
        <v>204</v>
      </c>
      <c r="C44" s="86"/>
      <c r="D44" s="86"/>
      <c r="E44" s="86"/>
      <c r="F44" s="86"/>
      <c r="G44" s="86"/>
      <c r="H44" s="86"/>
      <c r="I44" s="86"/>
      <c r="J44" s="86"/>
      <c r="K44" s="86"/>
      <c r="L44" s="86"/>
      <c r="M44" s="86"/>
      <c r="P44" s="87"/>
      <c r="Q44" s="87"/>
      <c r="R44" s="87"/>
      <c r="S44" s="87"/>
      <c r="T44" s="87"/>
      <c r="U44" s="87"/>
    </row>
    <row r="45" spans="2:21" ht="8.25" customHeight="1" x14ac:dyDescent="0.4"/>
    <row r="46" spans="2:21" ht="20.25" customHeight="1" x14ac:dyDescent="0.4">
      <c r="B46" s="90" t="s">
        <v>54</v>
      </c>
      <c r="C46" s="90"/>
      <c r="D46" s="90"/>
      <c r="E46" s="90"/>
      <c r="F46" s="90"/>
      <c r="G46" s="90"/>
      <c r="H46" s="90"/>
      <c r="I46" s="90"/>
      <c r="J46" s="90"/>
      <c r="K46" s="90"/>
      <c r="L46" s="90"/>
      <c r="M46" s="90"/>
      <c r="P46" s="28" t="s">
        <v>159</v>
      </c>
      <c r="Q46" s="29" t="str">
        <f>HYPERLINK("#"&amp;Q$2&amp;"!b13:d13",Q$2)</f>
        <v>新人</v>
      </c>
      <c r="R46" s="29" t="str">
        <f>HYPERLINK("#"&amp;R$2&amp;"!b13:d13",R$2)</f>
        <v>Ⅰ</v>
      </c>
      <c r="S46" s="29" t="str">
        <f>HYPERLINK("#"&amp;S$2&amp;"!b13:d13",S$2)</f>
        <v>Ⅱ</v>
      </c>
      <c r="T46" s="29" t="str">
        <f>HYPERLINK("#"&amp;T$2&amp;"!b13:d13",T$2)</f>
        <v>Ⅲ</v>
      </c>
      <c r="U46" s="29" t="str">
        <f>HYPERLINK("#"&amp;U$2&amp;"!b13:d13",U$2)</f>
        <v>Ⅳ</v>
      </c>
    </row>
    <row r="47" spans="2:21" ht="38.25" customHeight="1" thickBot="1" x14ac:dyDescent="0.45">
      <c r="B47" s="91" t="s">
        <v>27</v>
      </c>
      <c r="C47" s="92"/>
      <c r="D47" s="92"/>
      <c r="E47" s="92"/>
      <c r="F47" s="92"/>
      <c r="G47" s="92"/>
      <c r="H47" s="92"/>
      <c r="I47" s="92"/>
      <c r="J47" s="92"/>
      <c r="K47" s="119"/>
      <c r="L47" s="120"/>
      <c r="M47" s="27" t="s">
        <v>135</v>
      </c>
      <c r="O47" s="1" t="s">
        <v>146</v>
      </c>
      <c r="P47" s="124" t="str" cm="1">
        <f t="array" aca="1" ref="P47" ca="1">IFERROR(INDIRECT(M48&amp;"!"&amp;O47),"")</f>
        <v/>
      </c>
      <c r="Q47" s="124"/>
      <c r="R47" s="124"/>
      <c r="S47" s="124"/>
      <c r="T47" s="124"/>
      <c r="U47" s="124"/>
    </row>
    <row r="48" spans="2:21" ht="57" customHeight="1" thickTop="1" x14ac:dyDescent="0.4">
      <c r="B48" s="93" t="s">
        <v>224</v>
      </c>
      <c r="C48" s="94"/>
      <c r="D48" s="94"/>
      <c r="E48" s="94"/>
      <c r="F48" s="94"/>
      <c r="G48" s="94"/>
      <c r="H48" s="94"/>
      <c r="I48" s="94"/>
      <c r="J48" s="95"/>
      <c r="K48" s="99" t="s">
        <v>192</v>
      </c>
      <c r="L48" s="100"/>
      <c r="M48" s="30"/>
      <c r="P48" s="124"/>
      <c r="Q48" s="124"/>
      <c r="R48" s="124"/>
      <c r="S48" s="124"/>
      <c r="T48" s="124"/>
      <c r="U48" s="124"/>
    </row>
    <row r="49" spans="2:21" ht="41.25" customHeight="1" x14ac:dyDescent="0.4">
      <c r="B49" s="96"/>
      <c r="C49" s="97"/>
      <c r="D49" s="97"/>
      <c r="E49" s="97"/>
      <c r="F49" s="97"/>
      <c r="G49" s="97"/>
      <c r="H49" s="97"/>
      <c r="I49" s="97"/>
      <c r="J49" s="98"/>
      <c r="K49" s="89" t="s">
        <v>160</v>
      </c>
      <c r="L49" s="89"/>
      <c r="M49" s="31"/>
      <c r="P49" s="87" t="str" cm="1">
        <f t="array" aca="1" ref="P49" ca="1">IFERROR(IF(M48&lt;&gt;M49,INDIRECT(M49&amp;"!"&amp;O47),""),"")</f>
        <v/>
      </c>
      <c r="Q49" s="87"/>
      <c r="R49" s="87"/>
      <c r="S49" s="87"/>
      <c r="T49" s="87"/>
      <c r="U49" s="87"/>
    </row>
    <row r="50" spans="2:21" ht="43.15" customHeight="1" x14ac:dyDescent="0.4">
      <c r="B50" s="86" t="s">
        <v>204</v>
      </c>
      <c r="C50" s="86"/>
      <c r="D50" s="86"/>
      <c r="E50" s="86"/>
      <c r="F50" s="86"/>
      <c r="G50" s="86"/>
      <c r="H50" s="86"/>
      <c r="I50" s="86"/>
      <c r="J50" s="86"/>
      <c r="K50" s="86"/>
      <c r="L50" s="86"/>
      <c r="M50" s="86"/>
      <c r="P50" s="87"/>
      <c r="Q50" s="87"/>
      <c r="R50" s="87"/>
      <c r="S50" s="87"/>
      <c r="T50" s="87"/>
      <c r="U50" s="87"/>
    </row>
    <row r="51" spans="2:21" ht="8.25" customHeight="1" x14ac:dyDescent="0.4"/>
    <row r="52" spans="2:21" ht="20.25" customHeight="1" x14ac:dyDescent="0.4">
      <c r="B52" s="90" t="s">
        <v>153</v>
      </c>
      <c r="C52" s="90"/>
      <c r="D52" s="90"/>
      <c r="E52" s="90"/>
      <c r="F52" s="90"/>
      <c r="G52" s="90"/>
      <c r="H52" s="90"/>
      <c r="I52" s="90"/>
      <c r="J52" s="90"/>
      <c r="K52" s="90"/>
      <c r="L52" s="90"/>
      <c r="M52" s="90"/>
      <c r="P52" s="28" t="s">
        <v>159</v>
      </c>
      <c r="Q52" s="29" t="str">
        <f>HYPERLINK("#"&amp;Q$2&amp;"!b14:d14",Q$2)</f>
        <v>新人</v>
      </c>
      <c r="R52" s="29" t="str">
        <f>HYPERLINK("#"&amp;R$2&amp;"!b14:d14",R$2)</f>
        <v>Ⅰ</v>
      </c>
      <c r="S52" s="29" t="str">
        <f>HYPERLINK("#"&amp;S$2&amp;"!b14:d14",S$2)</f>
        <v>Ⅱ</v>
      </c>
      <c r="T52" s="29" t="str">
        <f>HYPERLINK("#"&amp;T$2&amp;"!b14:d14",T$2)</f>
        <v>Ⅲ</v>
      </c>
      <c r="U52" s="29" t="str">
        <f>HYPERLINK("#"&amp;U$2&amp;"!b14:d14",U$2)</f>
        <v>Ⅳ</v>
      </c>
    </row>
    <row r="53" spans="2:21" ht="31.5" customHeight="1" thickBot="1" x14ac:dyDescent="0.45">
      <c r="B53" s="101" t="s">
        <v>28</v>
      </c>
      <c r="C53" s="102"/>
      <c r="D53" s="102"/>
      <c r="E53" s="102"/>
      <c r="F53" s="102"/>
      <c r="G53" s="102"/>
      <c r="H53" s="102"/>
      <c r="I53" s="102"/>
      <c r="J53" s="102"/>
      <c r="K53" s="119"/>
      <c r="L53" s="120"/>
      <c r="M53" s="27" t="s">
        <v>135</v>
      </c>
      <c r="O53" s="1" t="s">
        <v>147</v>
      </c>
      <c r="P53" s="124" t="str" cm="1">
        <f t="array" aca="1" ref="P53" ca="1">IFERROR(INDIRECT(M54&amp;"!"&amp;O53),"")</f>
        <v/>
      </c>
      <c r="Q53" s="124"/>
      <c r="R53" s="124"/>
      <c r="S53" s="124"/>
      <c r="T53" s="124"/>
      <c r="U53" s="124"/>
    </row>
    <row r="54" spans="2:21" ht="49.15" customHeight="1" thickTop="1" x14ac:dyDescent="0.4">
      <c r="B54" s="113" t="s">
        <v>216</v>
      </c>
      <c r="C54" s="114"/>
      <c r="D54" s="114"/>
      <c r="E54" s="114"/>
      <c r="F54" s="114"/>
      <c r="G54" s="114"/>
      <c r="H54" s="114"/>
      <c r="I54" s="114"/>
      <c r="J54" s="115"/>
      <c r="K54" s="99" t="s">
        <v>192</v>
      </c>
      <c r="L54" s="100"/>
      <c r="M54" s="30"/>
      <c r="P54" s="124"/>
      <c r="Q54" s="124"/>
      <c r="R54" s="124"/>
      <c r="S54" s="124"/>
      <c r="T54" s="124"/>
      <c r="U54" s="124"/>
    </row>
    <row r="55" spans="2:21" ht="35.450000000000003" customHeight="1" x14ac:dyDescent="0.4">
      <c r="B55" s="116"/>
      <c r="C55" s="117"/>
      <c r="D55" s="117"/>
      <c r="E55" s="117"/>
      <c r="F55" s="117"/>
      <c r="G55" s="117"/>
      <c r="H55" s="117"/>
      <c r="I55" s="117"/>
      <c r="J55" s="118"/>
      <c r="K55" s="89" t="s">
        <v>160</v>
      </c>
      <c r="L55" s="89"/>
      <c r="M55" s="31"/>
      <c r="P55" s="87" t="str" cm="1">
        <f t="array" aca="1" ref="P55" ca="1">IFERROR(IF(M54&lt;&gt;M55,INDIRECT(M55&amp;"!"&amp;O53),""),"")</f>
        <v/>
      </c>
      <c r="Q55" s="87"/>
      <c r="R55" s="87"/>
      <c r="S55" s="87"/>
      <c r="T55" s="87"/>
      <c r="U55" s="87"/>
    </row>
    <row r="56" spans="2:21" ht="43.15" customHeight="1" x14ac:dyDescent="0.4">
      <c r="B56" s="86" t="s">
        <v>204</v>
      </c>
      <c r="C56" s="86"/>
      <c r="D56" s="86"/>
      <c r="E56" s="86"/>
      <c r="F56" s="86"/>
      <c r="G56" s="86"/>
      <c r="H56" s="86"/>
      <c r="I56" s="86"/>
      <c r="J56" s="86"/>
      <c r="K56" s="86"/>
      <c r="L56" s="86"/>
      <c r="M56" s="86"/>
      <c r="P56" s="87"/>
      <c r="Q56" s="87"/>
      <c r="R56" s="87"/>
      <c r="S56" s="87"/>
      <c r="T56" s="87"/>
      <c r="U56" s="87"/>
    </row>
    <row r="57" spans="2:21" ht="8.25" customHeight="1" x14ac:dyDescent="0.4"/>
    <row r="58" spans="2:21" ht="20.25" customHeight="1" x14ac:dyDescent="0.4">
      <c r="B58" s="90" t="s">
        <v>154</v>
      </c>
      <c r="C58" s="90"/>
      <c r="D58" s="90"/>
      <c r="E58" s="90"/>
      <c r="F58" s="90"/>
      <c r="G58" s="90"/>
      <c r="H58" s="90"/>
      <c r="I58" s="90"/>
      <c r="J58" s="90"/>
      <c r="K58" s="90"/>
      <c r="L58" s="90"/>
      <c r="M58" s="90"/>
      <c r="P58" s="28" t="s">
        <v>159</v>
      </c>
      <c r="Q58" s="29" t="str">
        <f>HYPERLINK("#"&amp;Q$2&amp;"!b15:d15",Q$2)</f>
        <v>新人</v>
      </c>
      <c r="R58" s="29" t="str">
        <f>HYPERLINK("#"&amp;R$2&amp;"!b15:d15",R$2)</f>
        <v>Ⅰ</v>
      </c>
      <c r="S58" s="29" t="str">
        <f>HYPERLINK("#"&amp;S$2&amp;"!b15:d15",S$2)</f>
        <v>Ⅱ</v>
      </c>
      <c r="T58" s="29" t="str">
        <f>HYPERLINK("#"&amp;T$2&amp;"!b15:d15",T$2)</f>
        <v>Ⅲ</v>
      </c>
      <c r="U58" s="29" t="str">
        <f>HYPERLINK("#"&amp;U$2&amp;"!b15:d15",U$2)</f>
        <v>Ⅳ</v>
      </c>
    </row>
    <row r="59" spans="2:21" ht="38.25" customHeight="1" thickBot="1" x14ac:dyDescent="0.45">
      <c r="B59" s="101" t="s">
        <v>29</v>
      </c>
      <c r="C59" s="102"/>
      <c r="D59" s="102"/>
      <c r="E59" s="102"/>
      <c r="F59" s="102"/>
      <c r="G59" s="102"/>
      <c r="H59" s="102"/>
      <c r="I59" s="102"/>
      <c r="J59" s="102"/>
      <c r="K59" s="119"/>
      <c r="L59" s="120"/>
      <c r="M59" s="27" t="s">
        <v>135</v>
      </c>
      <c r="O59" s="1" t="s">
        <v>148</v>
      </c>
      <c r="P59" s="124" t="str" cm="1">
        <f t="array" aca="1" ref="P59" ca="1">IFERROR(INDIRECT(M60&amp;"!"&amp;O59),"")</f>
        <v/>
      </c>
      <c r="Q59" s="124"/>
      <c r="R59" s="124"/>
      <c r="S59" s="124"/>
      <c r="T59" s="124"/>
      <c r="U59" s="124"/>
    </row>
    <row r="60" spans="2:21" ht="45.6" customHeight="1" thickTop="1" x14ac:dyDescent="0.4">
      <c r="B60" s="113" t="s">
        <v>217</v>
      </c>
      <c r="C60" s="114"/>
      <c r="D60" s="114"/>
      <c r="E60" s="114"/>
      <c r="F60" s="114"/>
      <c r="G60" s="114"/>
      <c r="H60" s="114"/>
      <c r="I60" s="114"/>
      <c r="J60" s="115"/>
      <c r="K60" s="99" t="s">
        <v>192</v>
      </c>
      <c r="L60" s="100"/>
      <c r="M60" s="30"/>
      <c r="P60" s="124"/>
      <c r="Q60" s="124"/>
      <c r="R60" s="124"/>
      <c r="S60" s="124"/>
      <c r="T60" s="124"/>
      <c r="U60" s="124"/>
    </row>
    <row r="61" spans="2:21" ht="37.15" customHeight="1" x14ac:dyDescent="0.4">
      <c r="B61" s="116"/>
      <c r="C61" s="117"/>
      <c r="D61" s="117"/>
      <c r="E61" s="117"/>
      <c r="F61" s="117"/>
      <c r="G61" s="117"/>
      <c r="H61" s="117"/>
      <c r="I61" s="117"/>
      <c r="J61" s="118"/>
      <c r="K61" s="89" t="s">
        <v>160</v>
      </c>
      <c r="L61" s="89"/>
      <c r="M61" s="31"/>
      <c r="P61" s="87" t="str" cm="1">
        <f t="array" aca="1" ref="P61" ca="1">IFERROR(IF(M60&lt;&gt;M61,INDIRECT(M61&amp;"!"&amp;O59),""),"")</f>
        <v/>
      </c>
      <c r="Q61" s="87"/>
      <c r="R61" s="87"/>
      <c r="S61" s="87"/>
      <c r="T61" s="87"/>
      <c r="U61" s="87"/>
    </row>
    <row r="62" spans="2:21" ht="43.15" customHeight="1" x14ac:dyDescent="0.4">
      <c r="B62" s="86" t="s">
        <v>204</v>
      </c>
      <c r="C62" s="86"/>
      <c r="D62" s="86"/>
      <c r="E62" s="86"/>
      <c r="F62" s="86"/>
      <c r="G62" s="86"/>
      <c r="H62" s="86"/>
      <c r="I62" s="86"/>
      <c r="J62" s="86"/>
      <c r="K62" s="86"/>
      <c r="L62" s="86"/>
      <c r="M62" s="86"/>
      <c r="P62" s="87"/>
      <c r="Q62" s="87"/>
      <c r="R62" s="87"/>
      <c r="S62" s="87"/>
      <c r="T62" s="87"/>
      <c r="U62" s="87"/>
    </row>
    <row r="63" spans="2:21" ht="8.25" customHeight="1" x14ac:dyDescent="0.4"/>
    <row r="64" spans="2:21" ht="20.25" customHeight="1" x14ac:dyDescent="0.4">
      <c r="B64" s="90" t="s">
        <v>205</v>
      </c>
      <c r="C64" s="90"/>
      <c r="D64" s="90"/>
      <c r="E64" s="90"/>
      <c r="F64" s="90"/>
      <c r="G64" s="90"/>
      <c r="H64" s="90"/>
      <c r="I64" s="90"/>
      <c r="J64" s="90"/>
      <c r="K64" s="90"/>
      <c r="L64" s="90"/>
      <c r="M64" s="90"/>
      <c r="P64" s="28" t="s">
        <v>159</v>
      </c>
      <c r="Q64" s="29" t="str">
        <f>HYPERLINK("#"&amp;Q$2&amp;"!b16:d16",Q$2)</f>
        <v>新人</v>
      </c>
      <c r="R64" s="29" t="str">
        <f>HYPERLINK("#"&amp;R$2&amp;"!b16:d16",R$2)</f>
        <v>Ⅰ</v>
      </c>
      <c r="S64" s="29" t="str">
        <f>HYPERLINK("#"&amp;S$2&amp;"!b16:d16",S$2)</f>
        <v>Ⅱ</v>
      </c>
      <c r="T64" s="29" t="str">
        <f>HYPERLINK("#"&amp;T$2&amp;"!b16:d16",T$2)</f>
        <v>Ⅲ</v>
      </c>
      <c r="U64" s="29" t="str">
        <f>HYPERLINK("#"&amp;U$2&amp;"!b16:d16",U$2)</f>
        <v>Ⅳ</v>
      </c>
    </row>
    <row r="65" spans="2:21" ht="30" customHeight="1" thickBot="1" x14ac:dyDescent="0.45">
      <c r="B65" s="107" t="s">
        <v>30</v>
      </c>
      <c r="C65" s="107"/>
      <c r="D65" s="107"/>
      <c r="E65" s="107"/>
      <c r="F65" s="107"/>
      <c r="G65" s="107"/>
      <c r="H65" s="107"/>
      <c r="I65" s="107"/>
      <c r="J65" s="108"/>
      <c r="K65" s="119"/>
      <c r="L65" s="120"/>
      <c r="M65" s="27" t="s">
        <v>135</v>
      </c>
      <c r="O65" s="1" t="s">
        <v>149</v>
      </c>
      <c r="P65" s="124" t="str" cm="1">
        <f t="array" aca="1" ref="P65" ca="1">IFERROR(INDIRECT(M66&amp;"!"&amp;O65),"")</f>
        <v/>
      </c>
      <c r="Q65" s="124"/>
      <c r="R65" s="124"/>
      <c r="S65" s="124"/>
      <c r="T65" s="124"/>
      <c r="U65" s="124"/>
    </row>
    <row r="66" spans="2:21" ht="57" customHeight="1" thickTop="1" x14ac:dyDescent="0.4">
      <c r="B66" s="107"/>
      <c r="C66" s="107"/>
      <c r="D66" s="107"/>
      <c r="E66" s="107"/>
      <c r="F66" s="107"/>
      <c r="G66" s="107"/>
      <c r="H66" s="107"/>
      <c r="I66" s="107"/>
      <c r="J66" s="107"/>
      <c r="K66" s="99" t="s">
        <v>192</v>
      </c>
      <c r="L66" s="100"/>
      <c r="M66" s="30"/>
      <c r="P66" s="124"/>
      <c r="Q66" s="124"/>
      <c r="R66" s="124"/>
      <c r="S66" s="124"/>
      <c r="T66" s="124"/>
      <c r="U66" s="124"/>
    </row>
    <row r="67" spans="2:21" ht="84.75" customHeight="1" x14ac:dyDescent="0.4">
      <c r="B67" s="106" t="s">
        <v>218</v>
      </c>
      <c r="C67" s="106"/>
      <c r="D67" s="106"/>
      <c r="E67" s="106"/>
      <c r="F67" s="106"/>
      <c r="G67" s="106"/>
      <c r="H67" s="106"/>
      <c r="I67" s="106"/>
      <c r="J67" s="106"/>
      <c r="K67" s="89" t="s">
        <v>160</v>
      </c>
      <c r="L67" s="89"/>
      <c r="M67" s="31"/>
      <c r="P67" s="87" t="str" cm="1">
        <f t="array" aca="1" ref="P67" ca="1">IFERROR(IF(M66&lt;&gt;M67,INDIRECT(M67&amp;"!"&amp;O65),""),"")</f>
        <v/>
      </c>
      <c r="Q67" s="87"/>
      <c r="R67" s="87"/>
      <c r="S67" s="87"/>
      <c r="T67" s="87"/>
      <c r="U67" s="87"/>
    </row>
    <row r="68" spans="2:21" ht="43.15" customHeight="1" x14ac:dyDescent="0.4">
      <c r="B68" s="86" t="s">
        <v>204</v>
      </c>
      <c r="C68" s="86"/>
      <c r="D68" s="86"/>
      <c r="E68" s="86"/>
      <c r="F68" s="86"/>
      <c r="G68" s="86"/>
      <c r="H68" s="86"/>
      <c r="I68" s="86"/>
      <c r="J68" s="86"/>
      <c r="K68" s="86"/>
      <c r="L68" s="86"/>
      <c r="M68" s="86"/>
      <c r="P68" s="87"/>
      <c r="Q68" s="87"/>
      <c r="R68" s="87"/>
      <c r="S68" s="87"/>
      <c r="T68" s="87"/>
      <c r="U68" s="87"/>
    </row>
    <row r="69" spans="2:21" ht="36" customHeight="1" x14ac:dyDescent="0.4">
      <c r="B69" s="88" t="s">
        <v>206</v>
      </c>
      <c r="C69" s="88"/>
      <c r="D69" s="88"/>
      <c r="E69" s="88"/>
      <c r="F69" s="88"/>
      <c r="G69" s="88"/>
      <c r="H69" s="88"/>
      <c r="I69" s="88"/>
      <c r="J69" s="88"/>
      <c r="K69" s="88"/>
      <c r="L69" s="88"/>
      <c r="M69" s="88"/>
    </row>
    <row r="70" spans="2:21" ht="20.25" customHeight="1" x14ac:dyDescent="0.4">
      <c r="B70" s="90" t="s">
        <v>155</v>
      </c>
      <c r="C70" s="90"/>
      <c r="D70" s="90"/>
      <c r="E70" s="90"/>
      <c r="F70" s="90"/>
      <c r="G70" s="90"/>
      <c r="H70" s="90"/>
      <c r="I70" s="90"/>
      <c r="J70" s="90"/>
      <c r="K70" s="90"/>
      <c r="L70" s="90"/>
      <c r="M70" s="90"/>
      <c r="P70" s="28" t="s">
        <v>159</v>
      </c>
      <c r="Q70" s="29" t="str">
        <f>HYPERLINK("#"&amp;Q$2&amp;"!b17:d17",Q$2)</f>
        <v>新人</v>
      </c>
      <c r="R70" s="29" t="str">
        <f>HYPERLINK("#"&amp;R$2&amp;"!b17:d17",R$2)</f>
        <v>Ⅰ</v>
      </c>
      <c r="S70" s="29" t="str">
        <f>HYPERLINK("#"&amp;S$2&amp;"!b17:d17",S$2)</f>
        <v>Ⅱ</v>
      </c>
      <c r="T70" s="29" t="str">
        <f>HYPERLINK("#"&amp;T$2&amp;"!b17:d17",T$2)</f>
        <v>Ⅲ</v>
      </c>
      <c r="U70" s="29" t="str">
        <f>HYPERLINK("#"&amp;U$2&amp;"!b17:d17",U$2)</f>
        <v>Ⅳ</v>
      </c>
    </row>
    <row r="71" spans="2:21" ht="38.25" customHeight="1" thickBot="1" x14ac:dyDescent="0.45">
      <c r="B71" s="91" t="s">
        <v>22</v>
      </c>
      <c r="C71" s="92"/>
      <c r="D71" s="92"/>
      <c r="E71" s="92"/>
      <c r="F71" s="92"/>
      <c r="G71" s="92"/>
      <c r="H71" s="92"/>
      <c r="I71" s="92"/>
      <c r="J71" s="92"/>
      <c r="K71" s="119"/>
      <c r="L71" s="120"/>
      <c r="M71" s="27" t="s">
        <v>135</v>
      </c>
      <c r="O71" s="1" t="s">
        <v>140</v>
      </c>
      <c r="P71" s="124" t="str" cm="1">
        <f t="array" aca="1" ref="P71" ca="1">IFERROR(INDIRECT(M72&amp;"!"&amp;O71),"")</f>
        <v/>
      </c>
      <c r="Q71" s="124"/>
      <c r="R71" s="124"/>
      <c r="S71" s="124"/>
      <c r="T71" s="124"/>
      <c r="U71" s="124"/>
    </row>
    <row r="72" spans="2:21" ht="49.15" customHeight="1" thickTop="1" x14ac:dyDescent="0.4">
      <c r="B72" s="93" t="s">
        <v>225</v>
      </c>
      <c r="C72" s="94"/>
      <c r="D72" s="94"/>
      <c r="E72" s="94"/>
      <c r="F72" s="94"/>
      <c r="G72" s="94"/>
      <c r="H72" s="94"/>
      <c r="I72" s="94"/>
      <c r="J72" s="95"/>
      <c r="K72" s="99" t="s">
        <v>192</v>
      </c>
      <c r="L72" s="100"/>
      <c r="M72" s="30"/>
      <c r="P72" s="124"/>
      <c r="Q72" s="124"/>
      <c r="R72" s="124"/>
      <c r="S72" s="124"/>
      <c r="T72" s="124"/>
      <c r="U72" s="124"/>
    </row>
    <row r="73" spans="2:21" ht="44.45" customHeight="1" x14ac:dyDescent="0.4">
      <c r="B73" s="96"/>
      <c r="C73" s="97"/>
      <c r="D73" s="97"/>
      <c r="E73" s="97"/>
      <c r="F73" s="97"/>
      <c r="G73" s="97"/>
      <c r="H73" s="97"/>
      <c r="I73" s="97"/>
      <c r="J73" s="98"/>
      <c r="K73" s="89" t="s">
        <v>160</v>
      </c>
      <c r="L73" s="89"/>
      <c r="M73" s="31"/>
      <c r="P73" s="87" t="str" cm="1">
        <f t="array" aca="1" ref="P73" ca="1">IFERROR(IF(M72&lt;&gt;M73,INDIRECT(M73&amp;"!"&amp;O71),""),"")</f>
        <v/>
      </c>
      <c r="Q73" s="87"/>
      <c r="R73" s="87"/>
      <c r="S73" s="87"/>
      <c r="T73" s="87"/>
      <c r="U73" s="87"/>
    </row>
    <row r="74" spans="2:21" ht="43.15" customHeight="1" x14ac:dyDescent="0.4">
      <c r="B74" s="86" t="s">
        <v>204</v>
      </c>
      <c r="C74" s="86"/>
      <c r="D74" s="86"/>
      <c r="E74" s="86"/>
      <c r="F74" s="86"/>
      <c r="G74" s="86"/>
      <c r="H74" s="86"/>
      <c r="I74" s="86"/>
      <c r="J74" s="86"/>
      <c r="K74" s="86"/>
      <c r="L74" s="86"/>
      <c r="M74" s="86"/>
      <c r="P74" s="87"/>
      <c r="Q74" s="87"/>
      <c r="R74" s="87"/>
      <c r="S74" s="87"/>
      <c r="T74" s="87"/>
      <c r="U74" s="87"/>
    </row>
    <row r="75" spans="2:21" ht="8.25" customHeight="1" x14ac:dyDescent="0.4"/>
    <row r="76" spans="2:21" ht="20.25" customHeight="1" x14ac:dyDescent="0.4">
      <c r="B76" s="90" t="s">
        <v>156</v>
      </c>
      <c r="C76" s="90"/>
      <c r="D76" s="90"/>
      <c r="E76" s="90"/>
      <c r="F76" s="90"/>
      <c r="G76" s="90"/>
      <c r="H76" s="90"/>
      <c r="I76" s="90"/>
      <c r="J76" s="90"/>
      <c r="K76" s="90"/>
      <c r="L76" s="90"/>
      <c r="M76" s="90"/>
      <c r="P76" s="28" t="s">
        <v>159</v>
      </c>
      <c r="Q76" s="29" t="str">
        <f>HYPERLINK("#"&amp;Q$2&amp;"!b18:d18",Q$2)</f>
        <v>新人</v>
      </c>
      <c r="R76" s="29" t="str">
        <f>HYPERLINK("#"&amp;R$2&amp;"!b18:d18",R$2)</f>
        <v>Ⅰ</v>
      </c>
      <c r="S76" s="29" t="str">
        <f>HYPERLINK("#"&amp;S$2&amp;"!b18:d18",S$2)</f>
        <v>Ⅱ</v>
      </c>
      <c r="T76" s="29" t="str">
        <f>HYPERLINK("#"&amp;T$2&amp;"!b18:d18",T$2)</f>
        <v>Ⅲ</v>
      </c>
      <c r="U76" s="29" t="str">
        <f>HYPERLINK("#"&amp;U$2&amp;"!b18:d18",U$2)</f>
        <v>Ⅳ</v>
      </c>
    </row>
    <row r="77" spans="2:21" ht="52.5" customHeight="1" thickBot="1" x14ac:dyDescent="0.45">
      <c r="B77" s="91" t="s">
        <v>23</v>
      </c>
      <c r="C77" s="92"/>
      <c r="D77" s="92"/>
      <c r="E77" s="92"/>
      <c r="F77" s="92"/>
      <c r="G77" s="92"/>
      <c r="H77" s="92"/>
      <c r="I77" s="92"/>
      <c r="J77" s="92"/>
      <c r="K77" s="119"/>
      <c r="L77" s="120"/>
      <c r="M77" s="27" t="s">
        <v>135</v>
      </c>
      <c r="O77" s="1" t="s">
        <v>141</v>
      </c>
      <c r="P77" s="124" t="str" cm="1">
        <f t="array" aca="1" ref="P77" ca="1">IFERROR(INDIRECT(M78&amp;"!"&amp;O77),"")</f>
        <v/>
      </c>
      <c r="Q77" s="124"/>
      <c r="R77" s="124"/>
      <c r="S77" s="124"/>
      <c r="T77" s="124"/>
      <c r="U77" s="124"/>
    </row>
    <row r="78" spans="2:21" ht="46.15" customHeight="1" thickTop="1" x14ac:dyDescent="0.4">
      <c r="B78" s="93" t="s">
        <v>219</v>
      </c>
      <c r="C78" s="94"/>
      <c r="D78" s="94"/>
      <c r="E78" s="94"/>
      <c r="F78" s="94"/>
      <c r="G78" s="94"/>
      <c r="H78" s="94"/>
      <c r="I78" s="94"/>
      <c r="J78" s="95"/>
      <c r="K78" s="99" t="s">
        <v>192</v>
      </c>
      <c r="L78" s="100"/>
      <c r="M78" s="30"/>
      <c r="P78" s="124"/>
      <c r="Q78" s="124"/>
      <c r="R78" s="124"/>
      <c r="S78" s="124"/>
      <c r="T78" s="124"/>
      <c r="U78" s="124"/>
    </row>
    <row r="79" spans="2:21" ht="38.450000000000003" customHeight="1" x14ac:dyDescent="0.4">
      <c r="B79" s="96"/>
      <c r="C79" s="97"/>
      <c r="D79" s="97"/>
      <c r="E79" s="97"/>
      <c r="F79" s="97"/>
      <c r="G79" s="97"/>
      <c r="H79" s="97"/>
      <c r="I79" s="97"/>
      <c r="J79" s="98"/>
      <c r="K79" s="89" t="s">
        <v>160</v>
      </c>
      <c r="L79" s="89"/>
      <c r="M79" s="31"/>
      <c r="P79" s="87" t="str" cm="1">
        <f t="array" aca="1" ref="P79" ca="1">IFERROR(IF(M78&lt;&gt;M79,INDIRECT(M79&amp;"!"&amp;O77),""),"")</f>
        <v/>
      </c>
      <c r="Q79" s="87"/>
      <c r="R79" s="87"/>
      <c r="S79" s="87"/>
      <c r="T79" s="87"/>
      <c r="U79" s="87"/>
    </row>
    <row r="80" spans="2:21" ht="39" customHeight="1" x14ac:dyDescent="0.4">
      <c r="B80" s="86" t="s">
        <v>204</v>
      </c>
      <c r="C80" s="86"/>
      <c r="D80" s="86"/>
      <c r="E80" s="86"/>
      <c r="F80" s="86"/>
      <c r="G80" s="86"/>
      <c r="H80" s="86"/>
      <c r="I80" s="86"/>
      <c r="J80" s="86"/>
      <c r="K80" s="86"/>
      <c r="L80" s="86"/>
      <c r="M80" s="86"/>
      <c r="P80" s="87"/>
      <c r="Q80" s="87"/>
      <c r="R80" s="87"/>
      <c r="S80" s="87"/>
      <c r="T80" s="87"/>
      <c r="U80" s="87"/>
    </row>
    <row r="81" spans="2:21" ht="8.25" customHeight="1" x14ac:dyDescent="0.4"/>
    <row r="82" spans="2:21" ht="20.25" customHeight="1" x14ac:dyDescent="0.4">
      <c r="B82" s="90" t="s">
        <v>157</v>
      </c>
      <c r="C82" s="90"/>
      <c r="D82" s="90"/>
      <c r="E82" s="90"/>
      <c r="F82" s="90"/>
      <c r="G82" s="90"/>
      <c r="H82" s="90"/>
      <c r="I82" s="90"/>
      <c r="J82" s="90"/>
      <c r="K82" s="90"/>
      <c r="L82" s="90"/>
      <c r="M82" s="90"/>
      <c r="P82" s="28" t="s">
        <v>159</v>
      </c>
      <c r="Q82" s="29" t="str">
        <f>HYPERLINK("#"&amp;Q$2&amp;"!b19:d19",Q$2)</f>
        <v>新人</v>
      </c>
      <c r="R82" s="29" t="str">
        <f>HYPERLINK("#"&amp;R$2&amp;"!b19:d19",R$2)</f>
        <v>Ⅰ</v>
      </c>
      <c r="S82" s="29" t="str">
        <f>HYPERLINK("#"&amp;S$2&amp;"!b19:d19",S$2)</f>
        <v>Ⅱ</v>
      </c>
      <c r="T82" s="29" t="str">
        <f>HYPERLINK("#"&amp;T$2&amp;"!b19:d19",T$2)</f>
        <v>Ⅲ</v>
      </c>
      <c r="U82" s="29" t="str">
        <f>HYPERLINK("#"&amp;U$2&amp;"!b19:d19",U$2)</f>
        <v>Ⅳ</v>
      </c>
    </row>
    <row r="83" spans="2:21" ht="52.15" customHeight="1" thickBot="1" x14ac:dyDescent="0.45">
      <c r="B83" s="91" t="s">
        <v>24</v>
      </c>
      <c r="C83" s="92"/>
      <c r="D83" s="92"/>
      <c r="E83" s="92"/>
      <c r="F83" s="92"/>
      <c r="G83" s="92"/>
      <c r="H83" s="92"/>
      <c r="I83" s="92"/>
      <c r="J83" s="92"/>
      <c r="K83" s="119"/>
      <c r="L83" s="120"/>
      <c r="M83" s="27" t="s">
        <v>135</v>
      </c>
      <c r="O83" s="1" t="s">
        <v>142</v>
      </c>
      <c r="P83" s="124" t="str" cm="1">
        <f t="array" aca="1" ref="P83" ca="1">IFERROR(INDIRECT(M84&amp;"!"&amp;O83),"")</f>
        <v/>
      </c>
      <c r="Q83" s="124"/>
      <c r="R83" s="124"/>
      <c r="S83" s="124"/>
      <c r="T83" s="124"/>
      <c r="U83" s="124"/>
    </row>
    <row r="84" spans="2:21" ht="48.6" customHeight="1" thickTop="1" x14ac:dyDescent="0.4">
      <c r="B84" s="113" t="s">
        <v>220</v>
      </c>
      <c r="C84" s="114"/>
      <c r="D84" s="114"/>
      <c r="E84" s="114"/>
      <c r="F84" s="114"/>
      <c r="G84" s="114"/>
      <c r="H84" s="114"/>
      <c r="I84" s="114"/>
      <c r="J84" s="115"/>
      <c r="K84" s="99" t="s">
        <v>192</v>
      </c>
      <c r="L84" s="100"/>
      <c r="M84" s="30"/>
      <c r="P84" s="124"/>
      <c r="Q84" s="124"/>
      <c r="R84" s="124"/>
      <c r="S84" s="124"/>
      <c r="T84" s="124"/>
      <c r="U84" s="124"/>
    </row>
    <row r="85" spans="2:21" ht="48.6" customHeight="1" x14ac:dyDescent="0.4">
      <c r="B85" s="116"/>
      <c r="C85" s="117"/>
      <c r="D85" s="117"/>
      <c r="E85" s="117"/>
      <c r="F85" s="117"/>
      <c r="G85" s="117"/>
      <c r="H85" s="117"/>
      <c r="I85" s="117"/>
      <c r="J85" s="118"/>
      <c r="K85" s="89" t="s">
        <v>160</v>
      </c>
      <c r="L85" s="89"/>
      <c r="M85" s="31"/>
      <c r="P85" s="87" t="str" cm="1">
        <f t="array" aca="1" ref="P85" ca="1">IFERROR(IF(M84&lt;&gt;M85,INDIRECT(M85&amp;"!"&amp;O83),""),"")</f>
        <v/>
      </c>
      <c r="Q85" s="87"/>
      <c r="R85" s="87"/>
      <c r="S85" s="87"/>
      <c r="T85" s="87"/>
      <c r="U85" s="87"/>
    </row>
    <row r="86" spans="2:21" ht="39" customHeight="1" x14ac:dyDescent="0.4">
      <c r="B86" s="86" t="s">
        <v>204</v>
      </c>
      <c r="C86" s="86"/>
      <c r="D86" s="86"/>
      <c r="E86" s="86"/>
      <c r="F86" s="86"/>
      <c r="G86" s="86"/>
      <c r="H86" s="86"/>
      <c r="I86" s="86"/>
      <c r="J86" s="86"/>
      <c r="K86" s="86"/>
      <c r="L86" s="86"/>
      <c r="M86" s="86"/>
      <c r="P86" s="87"/>
      <c r="Q86" s="87"/>
      <c r="R86" s="87"/>
      <c r="S86" s="87"/>
      <c r="T86" s="87"/>
      <c r="U86" s="87"/>
    </row>
    <row r="87" spans="2:21" ht="8.25" customHeight="1" x14ac:dyDescent="0.4"/>
    <row r="88" spans="2:21" ht="20.25" customHeight="1" x14ac:dyDescent="0.4">
      <c r="B88" s="90" t="s">
        <v>158</v>
      </c>
      <c r="C88" s="90"/>
      <c r="D88" s="90"/>
      <c r="E88" s="90"/>
      <c r="F88" s="90"/>
      <c r="G88" s="90"/>
      <c r="H88" s="90"/>
      <c r="I88" s="90"/>
      <c r="J88" s="90"/>
      <c r="K88" s="90"/>
      <c r="L88" s="90"/>
      <c r="M88" s="90"/>
      <c r="P88" s="28" t="s">
        <v>159</v>
      </c>
      <c r="Q88" s="29" t="str">
        <f>HYPERLINK("#"&amp;Q$2&amp;"!b20:d20",Q$2)</f>
        <v>新人</v>
      </c>
      <c r="R88" s="29" t="str">
        <f>HYPERLINK("#"&amp;R$2&amp;"!b20:d20",R$2)</f>
        <v>Ⅰ</v>
      </c>
      <c r="S88" s="29" t="str">
        <f>HYPERLINK("#"&amp;S$2&amp;"!b20:d20",S$2)</f>
        <v>Ⅱ</v>
      </c>
      <c r="T88" s="29" t="str">
        <f>HYPERLINK("#"&amp;T$2&amp;"!b20:d20",T$2)</f>
        <v>Ⅲ</v>
      </c>
      <c r="U88" s="29" t="str">
        <f>HYPERLINK("#"&amp;U$2&amp;"!b20:d20",U$2)</f>
        <v>Ⅳ</v>
      </c>
    </row>
    <row r="89" spans="2:21" ht="38.25" customHeight="1" thickBot="1" x14ac:dyDescent="0.45">
      <c r="B89" s="91" t="s">
        <v>208</v>
      </c>
      <c r="C89" s="92"/>
      <c r="D89" s="92"/>
      <c r="E89" s="92"/>
      <c r="F89" s="92"/>
      <c r="G89" s="92"/>
      <c r="H89" s="92"/>
      <c r="I89" s="92"/>
      <c r="J89" s="92"/>
      <c r="K89" s="119"/>
      <c r="L89" s="120"/>
      <c r="M89" s="27" t="s">
        <v>135</v>
      </c>
      <c r="O89" s="1" t="s">
        <v>143</v>
      </c>
      <c r="P89" s="124" t="str" cm="1">
        <f t="array" aca="1" ref="P89" ca="1">IFERROR(INDIRECT(M90&amp;"!"&amp;O89),"")</f>
        <v/>
      </c>
      <c r="Q89" s="124"/>
      <c r="R89" s="124"/>
      <c r="S89" s="124"/>
      <c r="T89" s="124"/>
      <c r="U89" s="124"/>
    </row>
    <row r="90" spans="2:21" ht="48" customHeight="1" thickTop="1" x14ac:dyDescent="0.4">
      <c r="B90" s="93" t="s">
        <v>221</v>
      </c>
      <c r="C90" s="94"/>
      <c r="D90" s="94"/>
      <c r="E90" s="94"/>
      <c r="F90" s="94"/>
      <c r="G90" s="94"/>
      <c r="H90" s="94"/>
      <c r="I90" s="94"/>
      <c r="J90" s="95"/>
      <c r="K90" s="99" t="s">
        <v>192</v>
      </c>
      <c r="L90" s="100"/>
      <c r="M90" s="30"/>
      <c r="P90" s="124"/>
      <c r="Q90" s="124"/>
      <c r="R90" s="124"/>
      <c r="S90" s="124"/>
      <c r="T90" s="124"/>
      <c r="U90" s="124"/>
    </row>
    <row r="91" spans="2:21" ht="41.45" customHeight="1" x14ac:dyDescent="0.4">
      <c r="B91" s="96"/>
      <c r="C91" s="97"/>
      <c r="D91" s="97"/>
      <c r="E91" s="97"/>
      <c r="F91" s="97"/>
      <c r="G91" s="97"/>
      <c r="H91" s="97"/>
      <c r="I91" s="97"/>
      <c r="J91" s="98"/>
      <c r="K91" s="89" t="s">
        <v>160</v>
      </c>
      <c r="L91" s="89"/>
      <c r="M91" s="31"/>
      <c r="P91" s="87" t="str" cm="1">
        <f t="array" aca="1" ref="P91" ca="1">IFERROR(IF(M90&lt;&gt;M91,INDIRECT(M91&amp;"!"&amp;O89),""),"")</f>
        <v/>
      </c>
      <c r="Q91" s="87"/>
      <c r="R91" s="87"/>
      <c r="S91" s="87"/>
      <c r="T91" s="87"/>
      <c r="U91" s="87"/>
    </row>
    <row r="92" spans="2:21" ht="39" customHeight="1" x14ac:dyDescent="0.4">
      <c r="B92" s="86" t="s">
        <v>204</v>
      </c>
      <c r="C92" s="86"/>
      <c r="D92" s="86"/>
      <c r="E92" s="86"/>
      <c r="F92" s="86"/>
      <c r="G92" s="86"/>
      <c r="H92" s="86"/>
      <c r="I92" s="86"/>
      <c r="J92" s="86"/>
      <c r="K92" s="86"/>
      <c r="L92" s="86"/>
      <c r="M92" s="86"/>
      <c r="P92" s="87"/>
      <c r="Q92" s="87"/>
      <c r="R92" s="87"/>
      <c r="S92" s="87"/>
      <c r="T92" s="87"/>
      <c r="U92" s="87"/>
    </row>
    <row r="93" spans="2:21" ht="33.6" customHeight="1" x14ac:dyDescent="0.4">
      <c r="B93" s="88" t="s">
        <v>207</v>
      </c>
      <c r="C93" s="88"/>
      <c r="D93" s="88"/>
      <c r="E93" s="88"/>
      <c r="F93" s="88"/>
      <c r="G93" s="88"/>
      <c r="H93" s="88"/>
      <c r="I93" s="88"/>
      <c r="J93" s="88"/>
      <c r="K93" s="88"/>
      <c r="L93" s="88"/>
      <c r="M93" s="88"/>
    </row>
    <row r="94" spans="2:21" ht="20.25" customHeight="1" x14ac:dyDescent="0.4">
      <c r="B94" s="90" t="s">
        <v>31</v>
      </c>
      <c r="C94" s="90"/>
      <c r="D94" s="90"/>
      <c r="E94" s="90"/>
      <c r="F94" s="90"/>
      <c r="G94" s="90"/>
      <c r="H94" s="90"/>
      <c r="I94" s="90"/>
      <c r="J94" s="90"/>
      <c r="K94" s="90"/>
      <c r="L94" s="90"/>
      <c r="M94" s="90"/>
      <c r="P94" s="28" t="s">
        <v>159</v>
      </c>
      <c r="Q94" s="29" t="str">
        <f>HYPERLINK("#"&amp;Q$2&amp;"!b21:d21",Q$2)</f>
        <v>新人</v>
      </c>
      <c r="R94" s="29" t="str">
        <f>HYPERLINK("#"&amp;R$2&amp;"!b21:d21",R$2)</f>
        <v>Ⅰ</v>
      </c>
      <c r="S94" s="29" t="str">
        <f>HYPERLINK("#"&amp;S$2&amp;"!b21:d21",S$2)</f>
        <v>Ⅱ</v>
      </c>
      <c r="T94" s="29" t="str">
        <f>HYPERLINK("#"&amp;T$2&amp;"!b21:d21",T$2)</f>
        <v>Ⅲ</v>
      </c>
      <c r="U94" s="29" t="str">
        <f>HYPERLINK("#"&amp;U$2&amp;"!b21:d21",U$2)</f>
        <v>Ⅳ</v>
      </c>
    </row>
    <row r="95" spans="2:21" ht="38.25" customHeight="1" thickBot="1" x14ac:dyDescent="0.45">
      <c r="B95" s="101" t="s">
        <v>32</v>
      </c>
      <c r="C95" s="102"/>
      <c r="D95" s="102"/>
      <c r="E95" s="102"/>
      <c r="F95" s="102"/>
      <c r="G95" s="102"/>
      <c r="H95" s="102"/>
      <c r="I95" s="102"/>
      <c r="J95" s="102"/>
      <c r="K95" s="119"/>
      <c r="L95" s="120"/>
      <c r="M95" s="27" t="s">
        <v>135</v>
      </c>
      <c r="O95" s="1" t="s">
        <v>150</v>
      </c>
      <c r="P95" s="124" t="str" cm="1">
        <f t="array" aca="1" ref="P95" ca="1">IFERROR(INDIRECT(M96&amp;"!"&amp;O95),"")</f>
        <v/>
      </c>
      <c r="Q95" s="124"/>
      <c r="R95" s="124"/>
      <c r="S95" s="124"/>
      <c r="T95" s="124"/>
      <c r="U95" s="124"/>
    </row>
    <row r="96" spans="2:21" ht="54.6" customHeight="1" thickTop="1" x14ac:dyDescent="0.4">
      <c r="B96" s="113" t="s">
        <v>222</v>
      </c>
      <c r="C96" s="114"/>
      <c r="D96" s="114"/>
      <c r="E96" s="114"/>
      <c r="F96" s="114"/>
      <c r="G96" s="114"/>
      <c r="H96" s="114"/>
      <c r="I96" s="114"/>
      <c r="J96" s="115"/>
      <c r="K96" s="99" t="s">
        <v>192</v>
      </c>
      <c r="L96" s="100"/>
      <c r="M96" s="30"/>
      <c r="P96" s="124"/>
      <c r="Q96" s="124"/>
      <c r="R96" s="124"/>
      <c r="S96" s="124"/>
      <c r="T96" s="124"/>
      <c r="U96" s="124"/>
    </row>
    <row r="97" spans="2:21" ht="47.25" customHeight="1" x14ac:dyDescent="0.4">
      <c r="B97" s="116"/>
      <c r="C97" s="117"/>
      <c r="D97" s="117"/>
      <c r="E97" s="117"/>
      <c r="F97" s="117"/>
      <c r="G97" s="117"/>
      <c r="H97" s="117"/>
      <c r="I97" s="117"/>
      <c r="J97" s="118"/>
      <c r="K97" s="89" t="s">
        <v>160</v>
      </c>
      <c r="L97" s="89"/>
      <c r="M97" s="31"/>
      <c r="P97" s="87" t="str" cm="1">
        <f t="array" aca="1" ref="P97" ca="1">IFERROR(IF(M96&lt;&gt;M97,INDIRECT(M97&amp;"!"&amp;O95),""),"")</f>
        <v/>
      </c>
      <c r="Q97" s="87"/>
      <c r="R97" s="87"/>
      <c r="S97" s="87"/>
      <c r="T97" s="87"/>
      <c r="U97" s="87"/>
    </row>
    <row r="98" spans="2:21" ht="39" customHeight="1" x14ac:dyDescent="0.4">
      <c r="B98" s="86" t="s">
        <v>204</v>
      </c>
      <c r="C98" s="86"/>
      <c r="D98" s="86"/>
      <c r="E98" s="86"/>
      <c r="F98" s="86"/>
      <c r="G98" s="86"/>
      <c r="H98" s="86"/>
      <c r="I98" s="86"/>
      <c r="J98" s="86"/>
      <c r="K98" s="86"/>
      <c r="L98" s="86"/>
      <c r="M98" s="86"/>
      <c r="P98" s="87"/>
      <c r="Q98" s="87"/>
      <c r="R98" s="87"/>
      <c r="S98" s="87"/>
      <c r="T98" s="87"/>
      <c r="U98" s="87"/>
    </row>
    <row r="99" spans="2:21" ht="15" customHeight="1" x14ac:dyDescent="0.4">
      <c r="B99" s="122" t="s">
        <v>164</v>
      </c>
      <c r="C99" s="123"/>
      <c r="D99" s="123"/>
      <c r="E99" s="123"/>
      <c r="F99" s="123"/>
      <c r="G99" s="123"/>
      <c r="H99" s="123"/>
      <c r="I99" s="123"/>
      <c r="J99" s="123"/>
      <c r="K99" s="123"/>
      <c r="L99" s="123"/>
      <c r="M99" s="123"/>
    </row>
    <row r="100" spans="2:21" ht="15" customHeight="1" x14ac:dyDescent="0.4">
      <c r="B100" s="33"/>
      <c r="C100" s="34"/>
      <c r="D100" s="34"/>
      <c r="E100" s="34"/>
      <c r="F100" s="34"/>
      <c r="G100" s="34"/>
      <c r="H100" s="34"/>
      <c r="I100" s="34"/>
      <c r="J100" s="34"/>
      <c r="K100" s="34"/>
      <c r="L100" s="34"/>
      <c r="M100" s="34"/>
    </row>
    <row r="101" spans="2:21" ht="15" customHeight="1" x14ac:dyDescent="0.4">
      <c r="B101" s="33"/>
      <c r="C101" s="34"/>
      <c r="D101" s="34"/>
      <c r="E101" s="34"/>
      <c r="F101" s="34"/>
      <c r="G101" s="34"/>
      <c r="H101" s="34"/>
      <c r="I101" s="34"/>
      <c r="J101" s="34"/>
      <c r="K101" s="34"/>
      <c r="L101" s="34"/>
      <c r="M101" s="34"/>
    </row>
    <row r="102" spans="2:21" ht="15" customHeight="1" x14ac:dyDescent="0.4">
      <c r="B102" s="37" t="s">
        <v>186</v>
      </c>
      <c r="C102" s="34"/>
      <c r="D102" s="34"/>
      <c r="E102" s="34"/>
      <c r="F102" s="34"/>
      <c r="G102" s="34"/>
      <c r="H102" s="34"/>
      <c r="I102" s="34"/>
      <c r="J102" s="34"/>
      <c r="K102" s="34"/>
      <c r="L102" s="34"/>
      <c r="M102" s="34"/>
    </row>
    <row r="103" spans="2:21" ht="20.25" customHeight="1" x14ac:dyDescent="0.4">
      <c r="B103" s="38"/>
      <c r="C103" s="39"/>
      <c r="D103" s="39"/>
      <c r="E103" s="39"/>
      <c r="F103" s="39"/>
      <c r="G103" s="40" t="s">
        <v>192</v>
      </c>
      <c r="H103" s="40" t="s">
        <v>170</v>
      </c>
      <c r="T103" s="4" t="s">
        <v>192</v>
      </c>
      <c r="U103" s="4" t="s">
        <v>170</v>
      </c>
    </row>
    <row r="104" spans="2:21" x14ac:dyDescent="0.4">
      <c r="B104" s="35" t="str">
        <f>B10</f>
        <v>1.ニーズをとらえる力</v>
      </c>
      <c r="C104" s="36"/>
      <c r="D104" s="36"/>
      <c r="E104" s="36"/>
      <c r="F104" s="36"/>
      <c r="G104" s="32">
        <f>M12</f>
        <v>0</v>
      </c>
      <c r="H104" s="32">
        <f>M13</f>
        <v>0</v>
      </c>
      <c r="S104" s="4" t="s">
        <v>171</v>
      </c>
      <c r="T104" s="1" t="str">
        <f>IFERROR(VLOOKUP(G104,$Q$105:$R$109,2,0),"")</f>
        <v/>
      </c>
      <c r="U104" s="1" t="str">
        <f>IFERROR(VLOOKUP(H104,$Q$105:$R$109,2,0),"")</f>
        <v/>
      </c>
    </row>
    <row r="105" spans="2:21" x14ac:dyDescent="0.4">
      <c r="B105" s="35" t="str">
        <f>B16</f>
        <v>2.ケアする力</v>
      </c>
      <c r="C105" s="36"/>
      <c r="D105" s="36"/>
      <c r="E105" s="36"/>
      <c r="F105" s="36"/>
      <c r="G105" s="32">
        <f>M18</f>
        <v>0</v>
      </c>
      <c r="H105" s="32">
        <f>M19</f>
        <v>0</v>
      </c>
      <c r="Q105" s="4" t="s">
        <v>167</v>
      </c>
      <c r="R105" s="4">
        <v>1</v>
      </c>
      <c r="S105" s="4" t="s">
        <v>172</v>
      </c>
      <c r="T105" s="1" t="str">
        <f t="shared" ref="T105:T118" si="0">IFERROR(VLOOKUP(G105,$Q$105:$R$109,2,0),"")</f>
        <v/>
      </c>
      <c r="U105" s="1" t="str">
        <f t="shared" ref="U105:U118" si="1">IFERROR(VLOOKUP(H105,$Q$105:$R$109,2,0),"")</f>
        <v/>
      </c>
    </row>
    <row r="106" spans="2:21" x14ac:dyDescent="0.4">
      <c r="B106" s="35" t="str">
        <f>B22</f>
        <v>3.意思決定を支える力</v>
      </c>
      <c r="C106" s="36"/>
      <c r="D106" s="36"/>
      <c r="E106" s="36"/>
      <c r="F106" s="36"/>
      <c r="G106" s="32">
        <f>M24</f>
        <v>0</v>
      </c>
      <c r="H106" s="32">
        <f>M25</f>
        <v>0</v>
      </c>
      <c r="Q106" s="4" t="s">
        <v>165</v>
      </c>
      <c r="R106" s="4">
        <v>2</v>
      </c>
      <c r="S106" s="4" t="s">
        <v>173</v>
      </c>
      <c r="T106" s="1" t="str">
        <f t="shared" si="0"/>
        <v/>
      </c>
      <c r="U106" s="1" t="str">
        <f t="shared" si="1"/>
        <v/>
      </c>
    </row>
    <row r="107" spans="2:21" x14ac:dyDescent="0.4">
      <c r="B107" s="35" t="str">
        <f>B28</f>
        <v>4.協働する力</v>
      </c>
      <c r="C107" s="36"/>
      <c r="D107" s="36"/>
      <c r="E107" s="36"/>
      <c r="F107" s="36"/>
      <c r="G107" s="32">
        <f>M30</f>
        <v>0</v>
      </c>
      <c r="H107" s="32">
        <f>M31</f>
        <v>0</v>
      </c>
      <c r="Q107" s="4" t="s">
        <v>166</v>
      </c>
      <c r="R107" s="4">
        <v>3</v>
      </c>
      <c r="S107" s="4" t="s">
        <v>174</v>
      </c>
      <c r="T107" s="1" t="str">
        <f t="shared" si="0"/>
        <v/>
      </c>
      <c r="U107" s="1" t="str">
        <f t="shared" si="1"/>
        <v/>
      </c>
    </row>
    <row r="108" spans="2:21" x14ac:dyDescent="0.4">
      <c r="B108" s="35" t="str">
        <f>B34</f>
        <v>5.業務の委譲/移譲と管理監督</v>
      </c>
      <c r="C108" s="36"/>
      <c r="D108" s="36"/>
      <c r="E108" s="36"/>
      <c r="F108" s="36"/>
      <c r="G108" s="32">
        <f>M36</f>
        <v>0</v>
      </c>
      <c r="H108" s="32">
        <f>M37</f>
        <v>0</v>
      </c>
      <c r="Q108" s="4" t="s">
        <v>168</v>
      </c>
      <c r="R108" s="4">
        <v>4</v>
      </c>
      <c r="S108" s="4" t="s">
        <v>175</v>
      </c>
      <c r="T108" s="1" t="str">
        <f t="shared" si="0"/>
        <v/>
      </c>
      <c r="U108" s="1" t="str">
        <f t="shared" si="1"/>
        <v/>
      </c>
    </row>
    <row r="109" spans="2:21" x14ac:dyDescent="0.4">
      <c r="B109" s="35" t="str">
        <f>B40</f>
        <v>6.安全な環境の整備</v>
      </c>
      <c r="C109" s="36"/>
      <c r="D109" s="36"/>
      <c r="E109" s="36"/>
      <c r="F109" s="36"/>
      <c r="G109" s="32">
        <f>M42</f>
        <v>0</v>
      </c>
      <c r="H109" s="32">
        <f>M43</f>
        <v>0</v>
      </c>
      <c r="Q109" s="4" t="s">
        <v>169</v>
      </c>
      <c r="R109" s="4">
        <v>5</v>
      </c>
      <c r="S109" s="4" t="s">
        <v>176</v>
      </c>
      <c r="T109" s="1" t="str">
        <f t="shared" si="0"/>
        <v/>
      </c>
      <c r="U109" s="1" t="str">
        <f t="shared" si="1"/>
        <v/>
      </c>
    </row>
    <row r="110" spans="2:21" x14ac:dyDescent="0.4">
      <c r="B110" s="35" t="str">
        <f>B46</f>
        <v>7.組織の一員としての役割発揮</v>
      </c>
      <c r="C110" s="36"/>
      <c r="D110" s="36"/>
      <c r="E110" s="36"/>
      <c r="F110" s="36"/>
      <c r="G110" s="32">
        <f>M48</f>
        <v>0</v>
      </c>
      <c r="H110" s="32">
        <f>M49</f>
        <v>0</v>
      </c>
      <c r="S110" s="4" t="s">
        <v>177</v>
      </c>
      <c r="T110" s="1" t="str">
        <f t="shared" si="0"/>
        <v/>
      </c>
      <c r="U110" s="1" t="str">
        <f t="shared" si="1"/>
        <v/>
      </c>
    </row>
    <row r="111" spans="2:21" x14ac:dyDescent="0.4">
      <c r="B111" s="35" t="str">
        <f>B52</f>
        <v>8.倫理的実践</v>
      </c>
      <c r="C111" s="36"/>
      <c r="D111" s="36"/>
      <c r="E111" s="36"/>
      <c r="F111" s="36"/>
      <c r="G111" s="32">
        <f>M54</f>
        <v>0</v>
      </c>
      <c r="H111" s="32">
        <f>M55</f>
        <v>0</v>
      </c>
      <c r="S111" s="4" t="s">
        <v>178</v>
      </c>
      <c r="T111" s="1" t="str">
        <f t="shared" si="0"/>
        <v/>
      </c>
      <c r="U111" s="1" t="str">
        <f t="shared" si="1"/>
        <v/>
      </c>
    </row>
    <row r="112" spans="2:21" x14ac:dyDescent="0.4">
      <c r="B112" s="35" t="str">
        <f>B58</f>
        <v>9.法的実践</v>
      </c>
      <c r="C112" s="36"/>
      <c r="D112" s="36"/>
      <c r="E112" s="36"/>
      <c r="F112" s="36"/>
      <c r="G112" s="32">
        <f>M60</f>
        <v>0</v>
      </c>
      <c r="H112" s="32">
        <f>M61</f>
        <v>0</v>
      </c>
      <c r="S112" s="4" t="s">
        <v>179</v>
      </c>
      <c r="T112" s="1" t="str">
        <f t="shared" si="0"/>
        <v/>
      </c>
      <c r="U112" s="1" t="str">
        <f t="shared" si="1"/>
        <v/>
      </c>
    </row>
    <row r="113" spans="2:21" x14ac:dyDescent="0.4">
      <c r="B113" s="35" t="str">
        <f>B64</f>
        <v>10.アカウンタビリティ※2（責務に基づく実践）</v>
      </c>
      <c r="C113" s="36"/>
      <c r="D113" s="36"/>
      <c r="E113" s="36"/>
      <c r="F113" s="36"/>
      <c r="G113" s="32">
        <f>M66</f>
        <v>0</v>
      </c>
      <c r="H113" s="32">
        <f>M67</f>
        <v>0</v>
      </c>
      <c r="S113" s="4" t="s">
        <v>184</v>
      </c>
      <c r="T113" s="1" t="str">
        <f t="shared" si="0"/>
        <v/>
      </c>
      <c r="U113" s="1" t="str">
        <f t="shared" si="1"/>
        <v/>
      </c>
    </row>
    <row r="114" spans="2:21" x14ac:dyDescent="0.4">
      <c r="B114" s="35" t="str">
        <f>B70</f>
        <v>11.看護の専門性の強化と社会貢献</v>
      </c>
      <c r="C114" s="36"/>
      <c r="D114" s="36"/>
      <c r="E114" s="36"/>
      <c r="F114" s="36"/>
      <c r="G114" s="32">
        <f>M72</f>
        <v>0</v>
      </c>
      <c r="H114" s="32">
        <f>M73</f>
        <v>0</v>
      </c>
      <c r="S114" s="4" t="s">
        <v>180</v>
      </c>
      <c r="T114" s="1" t="str">
        <f t="shared" si="0"/>
        <v/>
      </c>
      <c r="U114" s="1" t="str">
        <f t="shared" si="1"/>
        <v/>
      </c>
    </row>
    <row r="115" spans="2:21" x14ac:dyDescent="0.4">
      <c r="B115" s="35" t="str">
        <f>B76</f>
        <v>12.看護実践の質の改善</v>
      </c>
      <c r="C115" s="36"/>
      <c r="D115" s="36"/>
      <c r="E115" s="36"/>
      <c r="F115" s="36"/>
      <c r="G115" s="32">
        <f>M78</f>
        <v>0</v>
      </c>
      <c r="H115" s="32">
        <f>M79</f>
        <v>0</v>
      </c>
      <c r="S115" s="4" t="s">
        <v>181</v>
      </c>
      <c r="T115" s="1" t="str">
        <f t="shared" si="0"/>
        <v/>
      </c>
      <c r="U115" s="1" t="str">
        <f t="shared" si="1"/>
        <v/>
      </c>
    </row>
    <row r="116" spans="2:21" x14ac:dyDescent="0.4">
      <c r="B116" s="35" t="str">
        <f>B82</f>
        <v>13.生涯学習</v>
      </c>
      <c r="C116" s="36"/>
      <c r="D116" s="36"/>
      <c r="E116" s="36"/>
      <c r="F116" s="36"/>
      <c r="G116" s="32">
        <f>M84</f>
        <v>0</v>
      </c>
      <c r="H116" s="32">
        <f>M85</f>
        <v>0</v>
      </c>
      <c r="S116" s="4" t="s">
        <v>182</v>
      </c>
      <c r="T116" s="1" t="str">
        <f t="shared" si="0"/>
        <v/>
      </c>
      <c r="U116" s="1" t="str">
        <f t="shared" si="1"/>
        <v/>
      </c>
    </row>
    <row r="117" spans="2:21" x14ac:dyDescent="0.4">
      <c r="B117" s="35" t="str">
        <f>B88</f>
        <v>14.自身のウェルビーイングの向上</v>
      </c>
      <c r="C117" s="36"/>
      <c r="D117" s="36"/>
      <c r="E117" s="36"/>
      <c r="F117" s="36"/>
      <c r="G117" s="32">
        <f>M90</f>
        <v>0</v>
      </c>
      <c r="H117" s="32">
        <f>M91</f>
        <v>0</v>
      </c>
      <c r="S117" s="4" t="s">
        <v>185</v>
      </c>
      <c r="T117" s="1" t="str">
        <f t="shared" si="0"/>
        <v/>
      </c>
      <c r="U117" s="1" t="str">
        <f t="shared" si="1"/>
        <v/>
      </c>
    </row>
    <row r="118" spans="2:21" x14ac:dyDescent="0.4">
      <c r="B118" s="35" t="str">
        <f>B94</f>
        <v>15.訪問看護の制度理解・活用</v>
      </c>
      <c r="C118" s="36"/>
      <c r="D118" s="36"/>
      <c r="E118" s="36"/>
      <c r="F118" s="36"/>
      <c r="G118" s="32">
        <f>M96</f>
        <v>0</v>
      </c>
      <c r="H118" s="32">
        <f>M97</f>
        <v>0</v>
      </c>
      <c r="S118" s="4" t="s">
        <v>183</v>
      </c>
      <c r="T118" s="1" t="str">
        <f t="shared" si="0"/>
        <v/>
      </c>
      <c r="U118" s="1" t="str">
        <f t="shared" si="1"/>
        <v/>
      </c>
    </row>
    <row r="122" spans="2:21" ht="56.25" customHeight="1" x14ac:dyDescent="0.4"/>
    <row r="123" spans="2:21" ht="56.25" customHeight="1" x14ac:dyDescent="0.4">
      <c r="Q123" s="1"/>
    </row>
    <row r="124" spans="2:21" ht="56.25" customHeight="1" x14ac:dyDescent="0.4"/>
    <row r="126" spans="2:21" ht="20.25" customHeight="1" x14ac:dyDescent="0.4"/>
    <row r="127" spans="2:21" ht="56.25" customHeight="1" x14ac:dyDescent="0.4"/>
    <row r="128" spans="2:21" ht="56.25" customHeight="1" x14ac:dyDescent="0.4"/>
    <row r="129" ht="56.25" customHeight="1" x14ac:dyDescent="0.4"/>
    <row r="130" ht="56.25" customHeight="1" x14ac:dyDescent="0.4"/>
  </sheetData>
  <mergeCells count="147">
    <mergeCell ref="P95:U96"/>
    <mergeCell ref="P89:U90"/>
    <mergeCell ref="P83:U84"/>
    <mergeCell ref="P77:U78"/>
    <mergeCell ref="P71:U72"/>
    <mergeCell ref="P17:U18"/>
    <mergeCell ref="P41:U42"/>
    <mergeCell ref="P35:U36"/>
    <mergeCell ref="P29:U30"/>
    <mergeCell ref="P23:U24"/>
    <mergeCell ref="P65:U66"/>
    <mergeCell ref="P59:U60"/>
    <mergeCell ref="P53:U54"/>
    <mergeCell ref="P47:U48"/>
    <mergeCell ref="B52:M52"/>
    <mergeCell ref="B53:J53"/>
    <mergeCell ref="B54:J55"/>
    <mergeCell ref="K54:L54"/>
    <mergeCell ref="K55:L55"/>
    <mergeCell ref="K53:L53"/>
    <mergeCell ref="P11:U12"/>
    <mergeCell ref="B99:M99"/>
    <mergeCell ref="K11:L11"/>
    <mergeCell ref="K17:L17"/>
    <mergeCell ref="K23:L23"/>
    <mergeCell ref="K29:L29"/>
    <mergeCell ref="K71:L71"/>
    <mergeCell ref="K77:L77"/>
    <mergeCell ref="K83:L83"/>
    <mergeCell ref="K89:L89"/>
    <mergeCell ref="K35:L35"/>
    <mergeCell ref="B94:M94"/>
    <mergeCell ref="B95:J95"/>
    <mergeCell ref="B96:J97"/>
    <mergeCell ref="K96:L96"/>
    <mergeCell ref="K97:L97"/>
    <mergeCell ref="K95:L95"/>
    <mergeCell ref="B64:M64"/>
    <mergeCell ref="B78:J79"/>
    <mergeCell ref="K78:L78"/>
    <mergeCell ref="K79:L79"/>
    <mergeCell ref="B74:M74"/>
    <mergeCell ref="B80:M80"/>
    <mergeCell ref="B58:M58"/>
    <mergeCell ref="B59:J59"/>
    <mergeCell ref="B60:J61"/>
    <mergeCell ref="K60:L60"/>
    <mergeCell ref="K61:L61"/>
    <mergeCell ref="K59:L59"/>
    <mergeCell ref="B65:J66"/>
    <mergeCell ref="K66:L66"/>
    <mergeCell ref="B67:J67"/>
    <mergeCell ref="K67:L67"/>
    <mergeCell ref="K65:L65"/>
    <mergeCell ref="B44:M44"/>
    <mergeCell ref="B50:M50"/>
    <mergeCell ref="B56:M56"/>
    <mergeCell ref="B62:M62"/>
    <mergeCell ref="B68:M68"/>
    <mergeCell ref="B89:J89"/>
    <mergeCell ref="B90:J91"/>
    <mergeCell ref="K90:L90"/>
    <mergeCell ref="K91:L91"/>
    <mergeCell ref="B82:M82"/>
    <mergeCell ref="K84:L84"/>
    <mergeCell ref="K85:L85"/>
    <mergeCell ref="B83:J83"/>
    <mergeCell ref="B84:J85"/>
    <mergeCell ref="B86:M86"/>
    <mergeCell ref="B46:M46"/>
    <mergeCell ref="B47:J47"/>
    <mergeCell ref="B48:J49"/>
    <mergeCell ref="K48:L48"/>
    <mergeCell ref="K49:L49"/>
    <mergeCell ref="K47:L47"/>
    <mergeCell ref="B88:M88"/>
    <mergeCell ref="B76:M76"/>
    <mergeCell ref="B77:J77"/>
    <mergeCell ref="B36:J37"/>
    <mergeCell ref="K36:L36"/>
    <mergeCell ref="K37:L37"/>
    <mergeCell ref="B40:M40"/>
    <mergeCell ref="B41:J41"/>
    <mergeCell ref="B42:J43"/>
    <mergeCell ref="K42:L42"/>
    <mergeCell ref="B32:M32"/>
    <mergeCell ref="B38:M38"/>
    <mergeCell ref="K43:L43"/>
    <mergeCell ref="K41:L41"/>
    <mergeCell ref="K25:L25"/>
    <mergeCell ref="B28:M28"/>
    <mergeCell ref="K30:L30"/>
    <mergeCell ref="B29:J29"/>
    <mergeCell ref="B19:J19"/>
    <mergeCell ref="K19:L19"/>
    <mergeCell ref="B22:M22"/>
    <mergeCell ref="B23:J24"/>
    <mergeCell ref="K24:L24"/>
    <mergeCell ref="B30:J31"/>
    <mergeCell ref="A1:N1"/>
    <mergeCell ref="B4:C4"/>
    <mergeCell ref="N4:O4"/>
    <mergeCell ref="B6:C6"/>
    <mergeCell ref="D4:I4"/>
    <mergeCell ref="B14:M14"/>
    <mergeCell ref="B20:M20"/>
    <mergeCell ref="B26:M26"/>
    <mergeCell ref="P13:U14"/>
    <mergeCell ref="P19:U20"/>
    <mergeCell ref="P25:U26"/>
    <mergeCell ref="B21:M21"/>
    <mergeCell ref="B13:J13"/>
    <mergeCell ref="K13:L13"/>
    <mergeCell ref="B16:M16"/>
    <mergeCell ref="B17:J18"/>
    <mergeCell ref="K18:L18"/>
    <mergeCell ref="B7:M7"/>
    <mergeCell ref="B8:M8"/>
    <mergeCell ref="B9:M9"/>
    <mergeCell ref="B10:M10"/>
    <mergeCell ref="B11:J12"/>
    <mergeCell ref="K12:L12"/>
    <mergeCell ref="B25:J25"/>
    <mergeCell ref="B92:M92"/>
    <mergeCell ref="B98:M98"/>
    <mergeCell ref="P79:U80"/>
    <mergeCell ref="P85:U86"/>
    <mergeCell ref="P91:U92"/>
    <mergeCell ref="P97:U98"/>
    <mergeCell ref="P31:U32"/>
    <mergeCell ref="P37:U38"/>
    <mergeCell ref="P43:U44"/>
    <mergeCell ref="P49:U50"/>
    <mergeCell ref="P55:U56"/>
    <mergeCell ref="P61:U62"/>
    <mergeCell ref="P67:U68"/>
    <mergeCell ref="P73:U74"/>
    <mergeCell ref="B93:M93"/>
    <mergeCell ref="B69:M69"/>
    <mergeCell ref="K31:L31"/>
    <mergeCell ref="B70:M70"/>
    <mergeCell ref="B71:J71"/>
    <mergeCell ref="B72:J73"/>
    <mergeCell ref="K72:L72"/>
    <mergeCell ref="K73:L73"/>
    <mergeCell ref="B34:M34"/>
    <mergeCell ref="B35:J35"/>
  </mergeCells>
  <phoneticPr fontId="1"/>
  <conditionalFormatting sqref="G104:H118">
    <cfRule type="expression" dxfId="0" priority="1">
      <formula>$G104&lt;&gt;$H104</formula>
    </cfRule>
  </conditionalFormatting>
  <dataValidations count="1">
    <dataValidation type="list" allowBlank="1" showInputMessage="1" showErrorMessage="1" sqref="M96:M97 M18:M19 M24:M25 M66:M67 M72:M73 M78:M79 M84:M85 M30:M31 M36:M37 M42:M43 M48:M49 M54:M55 M60:M61 M90:M91 M12:M13" xr:uid="{EEEFF568-F570-49DC-BAE5-2AFACA7E708A}">
      <formula1>$Q$2:$U$2</formula1>
    </dataValidation>
  </dataValidations>
  <pageMargins left="0.51181102362204722" right="0.31496062992125984" top="0.15748031496062992" bottom="0.15748031496062992" header="0.11811023622047245" footer="0.11811023622047245"/>
  <pageSetup paperSize="9" scale="90" fitToHeight="0" pageOrder="overThenDown" orientation="portrait" r:id="rId1"/>
  <headerFooter>
    <oddFooter>&amp;R&amp;P</oddFooter>
  </headerFooter>
  <rowBreaks count="4" manualBreakCount="4">
    <brk id="27" max="14" man="1"/>
    <brk id="51" max="14" man="1"/>
    <brk id="75" max="14" man="1"/>
    <brk id="100" max="14"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F2D4-D31C-421B-8989-9C8F23B77094}">
  <dimension ref="A1:T25"/>
  <sheetViews>
    <sheetView showGridLines="0" view="pageBreakPreview" zoomScale="85" zoomScaleNormal="100" zoomScaleSheetLayoutView="85" workbookViewId="0">
      <selection activeCell="X9" sqref="X9"/>
    </sheetView>
  </sheetViews>
  <sheetFormatPr defaultColWidth="9" defaultRowHeight="16.5" x14ac:dyDescent="0.4"/>
  <cols>
    <col min="1" max="21" width="4.5" style="1" customWidth="1"/>
    <col min="22" max="16384" width="9" style="1"/>
  </cols>
  <sheetData>
    <row r="1" spans="1:20" ht="21" x14ac:dyDescent="0.4">
      <c r="A1" s="59" t="s">
        <v>210</v>
      </c>
      <c r="B1" s="59"/>
      <c r="C1" s="59"/>
      <c r="D1" s="59"/>
      <c r="E1" s="59"/>
      <c r="F1" s="59"/>
      <c r="G1" s="59"/>
      <c r="H1" s="59"/>
      <c r="I1" s="59"/>
      <c r="J1" s="59"/>
      <c r="K1" s="59"/>
      <c r="L1" s="59"/>
      <c r="M1" s="59"/>
      <c r="N1" s="59"/>
      <c r="O1" s="59"/>
      <c r="P1" s="59"/>
      <c r="Q1" s="59"/>
      <c r="R1" s="59"/>
      <c r="S1" s="59"/>
      <c r="T1" s="59"/>
    </row>
    <row r="2" spans="1:20" ht="8.25" customHeight="1" x14ac:dyDescent="0.4"/>
    <row r="3" spans="1:20" x14ac:dyDescent="0.4">
      <c r="A3" s="2" t="s">
        <v>200</v>
      </c>
    </row>
    <row r="4" spans="1:20" ht="18" customHeight="1" x14ac:dyDescent="0.4">
      <c r="B4" s="110" t="s">
        <v>197</v>
      </c>
      <c r="C4" s="110"/>
      <c r="D4" s="110"/>
      <c r="E4" s="110"/>
      <c r="F4" s="110"/>
      <c r="G4" s="110"/>
      <c r="H4" s="110"/>
      <c r="I4" s="110"/>
      <c r="J4" s="110"/>
      <c r="K4" s="110"/>
      <c r="L4" s="110"/>
      <c r="M4" s="110"/>
      <c r="N4" s="110"/>
      <c r="O4" s="110"/>
      <c r="P4" s="110"/>
      <c r="Q4" s="110"/>
      <c r="R4" s="110"/>
      <c r="S4" s="110"/>
    </row>
    <row r="5" spans="1:20" x14ac:dyDescent="0.4">
      <c r="B5" s="1" t="s">
        <v>198</v>
      </c>
    </row>
    <row r="6" spans="1:20" x14ac:dyDescent="0.4">
      <c r="B6" s="65"/>
      <c r="C6" s="66"/>
      <c r="D6" s="66"/>
      <c r="E6" s="66"/>
      <c r="F6" s="66"/>
      <c r="G6" s="66"/>
      <c r="H6" s="66"/>
      <c r="I6" s="66"/>
      <c r="J6" s="66"/>
      <c r="K6" s="66"/>
      <c r="L6" s="66"/>
      <c r="M6" s="66"/>
      <c r="N6" s="66"/>
      <c r="O6" s="66"/>
      <c r="P6" s="66"/>
      <c r="Q6" s="66"/>
      <c r="R6" s="66"/>
      <c r="S6" s="67"/>
    </row>
    <row r="7" spans="1:20" x14ac:dyDescent="0.4">
      <c r="B7" s="68"/>
      <c r="C7" s="69"/>
      <c r="D7" s="69"/>
      <c r="E7" s="69"/>
      <c r="F7" s="69"/>
      <c r="G7" s="69"/>
      <c r="H7" s="69"/>
      <c r="I7" s="69"/>
      <c r="J7" s="69"/>
      <c r="K7" s="69"/>
      <c r="L7" s="69"/>
      <c r="M7" s="69"/>
      <c r="N7" s="69"/>
      <c r="O7" s="69"/>
      <c r="P7" s="69"/>
      <c r="Q7" s="69"/>
      <c r="R7" s="69"/>
      <c r="S7" s="70"/>
    </row>
    <row r="8" spans="1:20" x14ac:dyDescent="0.4">
      <c r="B8" s="68"/>
      <c r="C8" s="69"/>
      <c r="D8" s="69"/>
      <c r="E8" s="69"/>
      <c r="F8" s="69"/>
      <c r="G8" s="69"/>
      <c r="H8" s="69"/>
      <c r="I8" s="69"/>
      <c r="J8" s="69"/>
      <c r="K8" s="69"/>
      <c r="L8" s="69"/>
      <c r="M8" s="69"/>
      <c r="N8" s="69"/>
      <c r="O8" s="69"/>
      <c r="P8" s="69"/>
      <c r="Q8" s="69"/>
      <c r="R8" s="69"/>
      <c r="S8" s="70"/>
    </row>
    <row r="9" spans="1:20" x14ac:dyDescent="0.4">
      <c r="B9" s="68"/>
      <c r="C9" s="69"/>
      <c r="D9" s="69"/>
      <c r="E9" s="69"/>
      <c r="F9" s="69"/>
      <c r="G9" s="69"/>
      <c r="H9" s="69"/>
      <c r="I9" s="69"/>
      <c r="J9" s="69"/>
      <c r="K9" s="69"/>
      <c r="L9" s="69"/>
      <c r="M9" s="69"/>
      <c r="N9" s="69"/>
      <c r="O9" s="69"/>
      <c r="P9" s="69"/>
      <c r="Q9" s="69"/>
      <c r="R9" s="69"/>
      <c r="S9" s="70"/>
    </row>
    <row r="10" spans="1:20" x14ac:dyDescent="0.4">
      <c r="B10" s="68"/>
      <c r="C10" s="69"/>
      <c r="D10" s="69"/>
      <c r="E10" s="69"/>
      <c r="F10" s="69"/>
      <c r="G10" s="69"/>
      <c r="H10" s="69"/>
      <c r="I10" s="69"/>
      <c r="J10" s="69"/>
      <c r="K10" s="69"/>
      <c r="L10" s="69"/>
      <c r="M10" s="69"/>
      <c r="N10" s="69"/>
      <c r="O10" s="69"/>
      <c r="P10" s="69"/>
      <c r="Q10" s="69"/>
      <c r="R10" s="69"/>
      <c r="S10" s="70"/>
    </row>
    <row r="11" spans="1:20" x14ac:dyDescent="0.4">
      <c r="B11" s="68"/>
      <c r="C11" s="69"/>
      <c r="D11" s="69"/>
      <c r="E11" s="69"/>
      <c r="F11" s="69"/>
      <c r="G11" s="69"/>
      <c r="H11" s="69"/>
      <c r="I11" s="69"/>
      <c r="J11" s="69"/>
      <c r="K11" s="69"/>
      <c r="L11" s="69"/>
      <c r="M11" s="69"/>
      <c r="N11" s="69"/>
      <c r="O11" s="69"/>
      <c r="P11" s="69"/>
      <c r="Q11" s="69"/>
      <c r="R11" s="69"/>
      <c r="S11" s="70"/>
    </row>
    <row r="12" spans="1:20" x14ac:dyDescent="0.4">
      <c r="B12" s="68"/>
      <c r="C12" s="69"/>
      <c r="D12" s="69"/>
      <c r="E12" s="69"/>
      <c r="F12" s="69"/>
      <c r="G12" s="69"/>
      <c r="H12" s="69"/>
      <c r="I12" s="69"/>
      <c r="J12" s="69"/>
      <c r="K12" s="69"/>
      <c r="L12" s="69"/>
      <c r="M12" s="69"/>
      <c r="N12" s="69"/>
      <c r="O12" s="69"/>
      <c r="P12" s="69"/>
      <c r="Q12" s="69"/>
      <c r="R12" s="69"/>
      <c r="S12" s="70"/>
    </row>
    <row r="13" spans="1:20" x14ac:dyDescent="0.4">
      <c r="B13" s="68"/>
      <c r="C13" s="69"/>
      <c r="D13" s="69"/>
      <c r="E13" s="69"/>
      <c r="F13" s="69"/>
      <c r="G13" s="69"/>
      <c r="H13" s="69"/>
      <c r="I13" s="69"/>
      <c r="J13" s="69"/>
      <c r="K13" s="69"/>
      <c r="L13" s="69"/>
      <c r="M13" s="69"/>
      <c r="N13" s="69"/>
      <c r="O13" s="69"/>
      <c r="P13" s="69"/>
      <c r="Q13" s="69"/>
      <c r="R13" s="69"/>
      <c r="S13" s="70"/>
    </row>
    <row r="14" spans="1:20" x14ac:dyDescent="0.4">
      <c r="B14" s="71"/>
      <c r="C14" s="72"/>
      <c r="D14" s="72"/>
      <c r="E14" s="72"/>
      <c r="F14" s="72"/>
      <c r="G14" s="72"/>
      <c r="H14" s="72"/>
      <c r="I14" s="72"/>
      <c r="J14" s="72"/>
      <c r="K14" s="72"/>
      <c r="L14" s="72"/>
      <c r="M14" s="72"/>
      <c r="N14" s="72"/>
      <c r="O14" s="72"/>
      <c r="P14" s="72"/>
      <c r="Q14" s="72"/>
      <c r="R14" s="72"/>
      <c r="S14" s="73"/>
    </row>
    <row r="16" spans="1:20" x14ac:dyDescent="0.4">
      <c r="B16" s="1" t="s">
        <v>199</v>
      </c>
    </row>
    <row r="17" spans="2:19" x14ac:dyDescent="0.4">
      <c r="B17" s="65"/>
      <c r="C17" s="66"/>
      <c r="D17" s="66"/>
      <c r="E17" s="66"/>
      <c r="F17" s="66"/>
      <c r="G17" s="66"/>
      <c r="H17" s="66"/>
      <c r="I17" s="66"/>
      <c r="J17" s="66"/>
      <c r="K17" s="66"/>
      <c r="L17" s="66"/>
      <c r="M17" s="66"/>
      <c r="N17" s="66"/>
      <c r="O17" s="66"/>
      <c r="P17" s="66"/>
      <c r="Q17" s="66"/>
      <c r="R17" s="66"/>
      <c r="S17" s="67"/>
    </row>
    <row r="18" spans="2:19" x14ac:dyDescent="0.4">
      <c r="B18" s="68"/>
      <c r="C18" s="69"/>
      <c r="D18" s="69"/>
      <c r="E18" s="69"/>
      <c r="F18" s="69"/>
      <c r="G18" s="69"/>
      <c r="H18" s="69"/>
      <c r="I18" s="69"/>
      <c r="J18" s="69"/>
      <c r="K18" s="69"/>
      <c r="L18" s="69"/>
      <c r="M18" s="69"/>
      <c r="N18" s="69"/>
      <c r="O18" s="69"/>
      <c r="P18" s="69"/>
      <c r="Q18" s="69"/>
      <c r="R18" s="69"/>
      <c r="S18" s="70"/>
    </row>
    <row r="19" spans="2:19" x14ac:dyDescent="0.4">
      <c r="B19" s="68"/>
      <c r="C19" s="69"/>
      <c r="D19" s="69"/>
      <c r="E19" s="69"/>
      <c r="F19" s="69"/>
      <c r="G19" s="69"/>
      <c r="H19" s="69"/>
      <c r="I19" s="69"/>
      <c r="J19" s="69"/>
      <c r="K19" s="69"/>
      <c r="L19" s="69"/>
      <c r="M19" s="69"/>
      <c r="N19" s="69"/>
      <c r="O19" s="69"/>
      <c r="P19" s="69"/>
      <c r="Q19" s="69"/>
      <c r="R19" s="69"/>
      <c r="S19" s="70"/>
    </row>
    <row r="20" spans="2:19" x14ac:dyDescent="0.4">
      <c r="B20" s="68"/>
      <c r="C20" s="69"/>
      <c r="D20" s="69"/>
      <c r="E20" s="69"/>
      <c r="F20" s="69"/>
      <c r="G20" s="69"/>
      <c r="H20" s="69"/>
      <c r="I20" s="69"/>
      <c r="J20" s="69"/>
      <c r="K20" s="69"/>
      <c r="L20" s="69"/>
      <c r="M20" s="69"/>
      <c r="N20" s="69"/>
      <c r="O20" s="69"/>
      <c r="P20" s="69"/>
      <c r="Q20" s="69"/>
      <c r="R20" s="69"/>
      <c r="S20" s="70"/>
    </row>
    <row r="21" spans="2:19" x14ac:dyDescent="0.4">
      <c r="B21" s="68"/>
      <c r="C21" s="69"/>
      <c r="D21" s="69"/>
      <c r="E21" s="69"/>
      <c r="F21" s="69"/>
      <c r="G21" s="69"/>
      <c r="H21" s="69"/>
      <c r="I21" s="69"/>
      <c r="J21" s="69"/>
      <c r="K21" s="69"/>
      <c r="L21" s="69"/>
      <c r="M21" s="69"/>
      <c r="N21" s="69"/>
      <c r="O21" s="69"/>
      <c r="P21" s="69"/>
      <c r="Q21" s="69"/>
      <c r="R21" s="69"/>
      <c r="S21" s="70"/>
    </row>
    <row r="22" spans="2:19" x14ac:dyDescent="0.4">
      <c r="B22" s="68"/>
      <c r="C22" s="69"/>
      <c r="D22" s="69"/>
      <c r="E22" s="69"/>
      <c r="F22" s="69"/>
      <c r="G22" s="69"/>
      <c r="H22" s="69"/>
      <c r="I22" s="69"/>
      <c r="J22" s="69"/>
      <c r="K22" s="69"/>
      <c r="L22" s="69"/>
      <c r="M22" s="69"/>
      <c r="N22" s="69"/>
      <c r="O22" s="69"/>
      <c r="P22" s="69"/>
      <c r="Q22" s="69"/>
      <c r="R22" s="69"/>
      <c r="S22" s="70"/>
    </row>
    <row r="23" spans="2:19" x14ac:dyDescent="0.4">
      <c r="B23" s="68"/>
      <c r="C23" s="69"/>
      <c r="D23" s="69"/>
      <c r="E23" s="69"/>
      <c r="F23" s="69"/>
      <c r="G23" s="69"/>
      <c r="H23" s="69"/>
      <c r="I23" s="69"/>
      <c r="J23" s="69"/>
      <c r="K23" s="69"/>
      <c r="L23" s="69"/>
      <c r="M23" s="69"/>
      <c r="N23" s="69"/>
      <c r="O23" s="69"/>
      <c r="P23" s="69"/>
      <c r="Q23" s="69"/>
      <c r="R23" s="69"/>
      <c r="S23" s="70"/>
    </row>
    <row r="24" spans="2:19" x14ac:dyDescent="0.4">
      <c r="B24" s="68"/>
      <c r="C24" s="69"/>
      <c r="D24" s="69"/>
      <c r="E24" s="69"/>
      <c r="F24" s="69"/>
      <c r="G24" s="69"/>
      <c r="H24" s="69"/>
      <c r="I24" s="69"/>
      <c r="J24" s="69"/>
      <c r="K24" s="69"/>
      <c r="L24" s="69"/>
      <c r="M24" s="69"/>
      <c r="N24" s="69"/>
      <c r="O24" s="69"/>
      <c r="P24" s="69"/>
      <c r="Q24" s="69"/>
      <c r="R24" s="69"/>
      <c r="S24" s="70"/>
    </row>
    <row r="25" spans="2:19" x14ac:dyDescent="0.4">
      <c r="B25" s="71"/>
      <c r="C25" s="72"/>
      <c r="D25" s="72"/>
      <c r="E25" s="72"/>
      <c r="F25" s="72"/>
      <c r="G25" s="72"/>
      <c r="H25" s="72"/>
      <c r="I25" s="72"/>
      <c r="J25" s="72"/>
      <c r="K25" s="72"/>
      <c r="L25" s="72"/>
      <c r="M25" s="72"/>
      <c r="N25" s="72"/>
      <c r="O25" s="72"/>
      <c r="P25" s="72"/>
      <c r="Q25" s="72"/>
      <c r="R25" s="72"/>
      <c r="S25" s="73"/>
    </row>
  </sheetData>
  <mergeCells count="4">
    <mergeCell ref="A1:T1"/>
    <mergeCell ref="B4:S4"/>
    <mergeCell ref="B6:S14"/>
    <mergeCell ref="B17:S25"/>
  </mergeCells>
  <phoneticPr fontId="1"/>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626C-FE0A-49EF-9865-486C9EC58CA8}">
  <sheetPr>
    <tabColor theme="6" tint="0.59999389629810485"/>
  </sheetPr>
  <dimension ref="A1"/>
  <sheetViews>
    <sheetView workbookViewId="0">
      <selection activeCell="Y10" sqref="Y10"/>
    </sheetView>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FA08B-AAFF-4399-856F-3B19499C3531}">
  <sheetPr>
    <tabColor theme="6" tint="0.59999389629810485"/>
  </sheetPr>
  <dimension ref="A1:F22"/>
  <sheetViews>
    <sheetView showGridLines="0" view="pageBreakPreview" zoomScale="85" zoomScaleNormal="120" zoomScaleSheetLayoutView="85" workbookViewId="0">
      <pane xSplit="1" ySplit="3" topLeftCell="B4" activePane="bottomRight" state="frozen"/>
      <selection activeCell="X9" sqref="X9"/>
      <selection pane="topRight" activeCell="X9" sqref="X9"/>
      <selection pane="bottomLeft" activeCell="X9" sqref="X9"/>
      <selection pane="bottomRight" activeCell="X9" sqref="X9"/>
    </sheetView>
  </sheetViews>
  <sheetFormatPr defaultColWidth="9" defaultRowHeight="12" x14ac:dyDescent="0.4"/>
  <cols>
    <col min="1" max="1" width="5.875" style="16" customWidth="1"/>
    <col min="2" max="2" width="6" style="5" customWidth="1"/>
    <col min="3" max="3" width="17.75" style="5" customWidth="1"/>
    <col min="4" max="4" width="70.125" style="5" customWidth="1"/>
    <col min="5" max="5" width="2.125" style="5" customWidth="1"/>
    <col min="6" max="16384" width="9" style="5"/>
  </cols>
  <sheetData>
    <row r="1" spans="1:6" ht="58.5" customHeight="1" x14ac:dyDescent="0.25">
      <c r="A1" s="130" t="s">
        <v>209</v>
      </c>
      <c r="B1" s="130"/>
      <c r="C1" s="130"/>
      <c r="D1" s="130"/>
      <c r="F1" s="25" t="s">
        <v>134</v>
      </c>
    </row>
    <row r="2" spans="1:6" ht="12" customHeight="1" x14ac:dyDescent="0.4">
      <c r="A2" s="131" t="s">
        <v>33</v>
      </c>
      <c r="B2" s="131"/>
      <c r="C2" s="131"/>
      <c r="D2" s="6" t="s">
        <v>15</v>
      </c>
    </row>
    <row r="3" spans="1:6" x14ac:dyDescent="0.4">
      <c r="A3" s="131"/>
      <c r="B3" s="131"/>
      <c r="C3" s="131"/>
      <c r="D3" s="7" t="s">
        <v>34</v>
      </c>
    </row>
    <row r="4" spans="1:6" x14ac:dyDescent="0.4">
      <c r="A4" s="132"/>
      <c r="B4" s="134" t="s">
        <v>35</v>
      </c>
      <c r="C4" s="134"/>
      <c r="D4" s="8" t="s">
        <v>133</v>
      </c>
    </row>
    <row r="5" spans="1:6" ht="24.75" thickBot="1" x14ac:dyDescent="0.45">
      <c r="A5" s="133"/>
      <c r="B5" s="135" t="s">
        <v>36</v>
      </c>
      <c r="C5" s="135"/>
      <c r="D5" s="9" t="s">
        <v>37</v>
      </c>
    </row>
    <row r="6" spans="1:6" ht="18.75" customHeight="1" thickTop="1" x14ac:dyDescent="0.4">
      <c r="A6" s="133"/>
      <c r="B6" s="136" t="s">
        <v>38</v>
      </c>
      <c r="C6" s="136"/>
      <c r="D6" s="10" t="s">
        <v>39</v>
      </c>
    </row>
    <row r="7" spans="1:6" ht="57.75" customHeight="1" x14ac:dyDescent="0.4">
      <c r="A7" s="137" t="s">
        <v>40</v>
      </c>
      <c r="B7" s="139" t="s">
        <v>41</v>
      </c>
      <c r="C7" s="140"/>
      <c r="D7" s="11" t="s">
        <v>42</v>
      </c>
    </row>
    <row r="8" spans="1:6" ht="72" customHeight="1" x14ac:dyDescent="0.4">
      <c r="A8" s="137"/>
      <c r="B8" s="141" t="s">
        <v>43</v>
      </c>
      <c r="C8" s="142"/>
      <c r="D8" s="12" t="s">
        <v>44</v>
      </c>
    </row>
    <row r="9" spans="1:6" ht="24" x14ac:dyDescent="0.4">
      <c r="A9" s="137"/>
      <c r="B9" s="128" t="s">
        <v>45</v>
      </c>
      <c r="C9" s="129"/>
      <c r="D9" s="12" t="s">
        <v>46</v>
      </c>
    </row>
    <row r="10" spans="1:6" ht="24" x14ac:dyDescent="0.4">
      <c r="A10" s="138"/>
      <c r="B10" s="128" t="s">
        <v>47</v>
      </c>
      <c r="C10" s="129"/>
      <c r="D10" s="12" t="s">
        <v>48</v>
      </c>
    </row>
    <row r="11" spans="1:6" x14ac:dyDescent="0.4">
      <c r="A11" s="125" t="s">
        <v>49</v>
      </c>
      <c r="B11" s="128" t="s">
        <v>50</v>
      </c>
      <c r="C11" s="128"/>
      <c r="D11" s="12" t="s">
        <v>51</v>
      </c>
    </row>
    <row r="12" spans="1:6" ht="24" x14ac:dyDescent="0.4">
      <c r="A12" s="126"/>
      <c r="B12" s="128" t="s">
        <v>52</v>
      </c>
      <c r="C12" s="129"/>
      <c r="D12" s="12" t="s">
        <v>53</v>
      </c>
    </row>
    <row r="13" spans="1:6" x14ac:dyDescent="0.4">
      <c r="A13" s="127"/>
      <c r="B13" s="128" t="s">
        <v>54</v>
      </c>
      <c r="C13" s="128"/>
      <c r="D13" s="12" t="s">
        <v>55</v>
      </c>
    </row>
    <row r="14" spans="1:6" x14ac:dyDescent="0.4">
      <c r="A14" s="125" t="s">
        <v>56</v>
      </c>
      <c r="B14" s="129" t="s">
        <v>57</v>
      </c>
      <c r="C14" s="129"/>
      <c r="D14" s="12" t="s">
        <v>58</v>
      </c>
    </row>
    <row r="15" spans="1:6" x14ac:dyDescent="0.4">
      <c r="A15" s="126"/>
      <c r="B15" s="129" t="s">
        <v>59</v>
      </c>
      <c r="C15" s="129"/>
      <c r="D15" s="12" t="s">
        <v>60</v>
      </c>
    </row>
    <row r="16" spans="1:6" ht="81" customHeight="1" x14ac:dyDescent="0.4">
      <c r="A16" s="127"/>
      <c r="B16" s="145" t="s">
        <v>61</v>
      </c>
      <c r="C16" s="145"/>
      <c r="D16" s="12" t="s">
        <v>62</v>
      </c>
    </row>
    <row r="17" spans="1:4" ht="24.75" customHeight="1" x14ac:dyDescent="0.4">
      <c r="A17" s="146" t="s">
        <v>63</v>
      </c>
      <c r="B17" s="147" t="s">
        <v>64</v>
      </c>
      <c r="C17" s="147"/>
      <c r="D17" s="12" t="s">
        <v>65</v>
      </c>
    </row>
    <row r="18" spans="1:4" ht="36" x14ac:dyDescent="0.4">
      <c r="A18" s="137"/>
      <c r="B18" s="147" t="s">
        <v>66</v>
      </c>
      <c r="C18" s="147"/>
      <c r="D18" s="12" t="s">
        <v>67</v>
      </c>
    </row>
    <row r="19" spans="1:4" ht="63.75" customHeight="1" x14ac:dyDescent="0.4">
      <c r="A19" s="137"/>
      <c r="B19" s="147" t="s">
        <v>68</v>
      </c>
      <c r="C19" s="148"/>
      <c r="D19" s="12" t="s">
        <v>69</v>
      </c>
    </row>
    <row r="20" spans="1:4" ht="24" x14ac:dyDescent="0.4">
      <c r="A20" s="138"/>
      <c r="B20" s="147" t="s">
        <v>70</v>
      </c>
      <c r="C20" s="147"/>
      <c r="D20" s="12" t="s">
        <v>71</v>
      </c>
    </row>
    <row r="21" spans="1:4" s="15" customFormat="1" ht="32.25" customHeight="1" x14ac:dyDescent="0.4">
      <c r="A21" s="13"/>
      <c r="B21" s="143" t="s">
        <v>31</v>
      </c>
      <c r="C21" s="143"/>
      <c r="D21" s="14" t="s">
        <v>72</v>
      </c>
    </row>
    <row r="22" spans="1:4" ht="53.25" customHeight="1" x14ac:dyDescent="0.4">
      <c r="A22" s="144" t="s">
        <v>73</v>
      </c>
      <c r="B22" s="144"/>
      <c r="C22" s="144"/>
      <c r="D22" s="144"/>
    </row>
  </sheetData>
  <mergeCells count="26">
    <mergeCell ref="B21:C21"/>
    <mergeCell ref="A22:D22"/>
    <mergeCell ref="A14:A16"/>
    <mergeCell ref="B14:C14"/>
    <mergeCell ref="B15:C15"/>
    <mergeCell ref="B16:C16"/>
    <mergeCell ref="A17:A20"/>
    <mergeCell ref="B17:C17"/>
    <mergeCell ref="B18:C18"/>
    <mergeCell ref="B19:C19"/>
    <mergeCell ref="B20:C20"/>
    <mergeCell ref="A11:A13"/>
    <mergeCell ref="B11:C11"/>
    <mergeCell ref="B12:C12"/>
    <mergeCell ref="B13:C13"/>
    <mergeCell ref="A1:D1"/>
    <mergeCell ref="A2:C3"/>
    <mergeCell ref="A4:A6"/>
    <mergeCell ref="B4:C4"/>
    <mergeCell ref="B5:C5"/>
    <mergeCell ref="B6:C6"/>
    <mergeCell ref="A7:A10"/>
    <mergeCell ref="B7:C7"/>
    <mergeCell ref="B8:C8"/>
    <mergeCell ref="B9:C9"/>
    <mergeCell ref="B10:C10"/>
  </mergeCells>
  <phoneticPr fontId="1"/>
  <hyperlinks>
    <hyperlink ref="F1" location="③現状把握シート!A1" display="③現状把握シートに戻る" xr:uid="{A9FEB236-65C0-4073-8D10-4D5BC36F2726}"/>
  </hyperlinks>
  <pageMargins left="0.19685039370078741" right="3.937007874015748E-2" top="0.11811023622047245" bottom="0.11811023622047245" header="7.874015748031496E-2" footer="7.874015748031496E-2"/>
  <pageSetup paperSize="9" scale="91" pageOrder="overThenDown" orientation="portrait" r:id="rId1"/>
  <headerFooter>
    <oddFooter>&amp;R&amp;P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27C75-8962-45D9-9151-21E8323646A7}">
  <sheetPr>
    <tabColor theme="6" tint="0.59999389629810485"/>
  </sheetPr>
  <dimension ref="A1:F22"/>
  <sheetViews>
    <sheetView showGridLines="0" view="pageBreakPreview" zoomScale="85" zoomScaleNormal="120" zoomScaleSheetLayoutView="85" workbookViewId="0">
      <pane xSplit="1" ySplit="3" topLeftCell="B4" activePane="bottomRight" state="frozen"/>
      <selection activeCell="X9" sqref="X9"/>
      <selection pane="topRight" activeCell="X9" sqref="X9"/>
      <selection pane="bottomLeft" activeCell="X9" sqref="X9"/>
      <selection pane="bottomRight" activeCell="X9" sqref="X9"/>
    </sheetView>
  </sheetViews>
  <sheetFormatPr defaultColWidth="9" defaultRowHeight="12" x14ac:dyDescent="0.4"/>
  <cols>
    <col min="1" max="1" width="5.875" style="16" customWidth="1"/>
    <col min="2" max="2" width="6" style="5" customWidth="1"/>
    <col min="3" max="3" width="17.75" style="5" customWidth="1"/>
    <col min="4" max="4" width="70.125" style="5" customWidth="1"/>
    <col min="5" max="5" width="2.125" style="5" customWidth="1"/>
    <col min="6" max="16384" width="9" style="5"/>
  </cols>
  <sheetData>
    <row r="1" spans="1:6" ht="47.25" customHeight="1" x14ac:dyDescent="0.25">
      <c r="A1" s="130" t="s">
        <v>209</v>
      </c>
      <c r="B1" s="130"/>
      <c r="C1" s="130"/>
      <c r="D1" s="130"/>
      <c r="F1" s="25" t="s">
        <v>134</v>
      </c>
    </row>
    <row r="2" spans="1:6" ht="12" customHeight="1" x14ac:dyDescent="0.4">
      <c r="A2" s="131" t="s">
        <v>33</v>
      </c>
      <c r="B2" s="131"/>
      <c r="C2" s="131"/>
      <c r="D2" s="6" t="s">
        <v>11</v>
      </c>
    </row>
    <row r="3" spans="1:6" x14ac:dyDescent="0.4">
      <c r="A3" s="131"/>
      <c r="B3" s="131"/>
      <c r="C3" s="131"/>
      <c r="D3" s="7" t="s">
        <v>74</v>
      </c>
    </row>
    <row r="4" spans="1:6" x14ac:dyDescent="0.4">
      <c r="A4" s="132"/>
      <c r="B4" s="134" t="s">
        <v>35</v>
      </c>
      <c r="C4" s="134"/>
      <c r="D4" s="17" t="s">
        <v>75</v>
      </c>
    </row>
    <row r="5" spans="1:6" ht="24.75" thickBot="1" x14ac:dyDescent="0.45">
      <c r="A5" s="133"/>
      <c r="B5" s="135" t="s">
        <v>36</v>
      </c>
      <c r="C5" s="135"/>
      <c r="D5" s="9" t="s">
        <v>76</v>
      </c>
    </row>
    <row r="6" spans="1:6" ht="18.75" customHeight="1" thickTop="1" x14ac:dyDescent="0.4">
      <c r="A6" s="133"/>
      <c r="B6" s="149" t="s">
        <v>38</v>
      </c>
      <c r="C6" s="149"/>
      <c r="D6" s="18" t="s">
        <v>39</v>
      </c>
    </row>
    <row r="7" spans="1:6" ht="47.25" customHeight="1" x14ac:dyDescent="0.4">
      <c r="A7" s="137" t="s">
        <v>40</v>
      </c>
      <c r="B7" s="141" t="s">
        <v>41</v>
      </c>
      <c r="C7" s="142"/>
      <c r="D7" s="11" t="s">
        <v>77</v>
      </c>
    </row>
    <row r="8" spans="1:6" ht="73.5" customHeight="1" x14ac:dyDescent="0.4">
      <c r="A8" s="137"/>
      <c r="B8" s="141" t="s">
        <v>43</v>
      </c>
      <c r="C8" s="142"/>
      <c r="D8" s="12" t="s">
        <v>78</v>
      </c>
    </row>
    <row r="9" spans="1:6" ht="38.25" customHeight="1" x14ac:dyDescent="0.4">
      <c r="A9" s="137"/>
      <c r="B9" s="141" t="s">
        <v>45</v>
      </c>
      <c r="C9" s="142"/>
      <c r="D9" s="12" t="s">
        <v>79</v>
      </c>
    </row>
    <row r="10" spans="1:6" ht="33" customHeight="1" x14ac:dyDescent="0.4">
      <c r="A10" s="138"/>
      <c r="B10" s="141" t="s">
        <v>47</v>
      </c>
      <c r="C10" s="142"/>
      <c r="D10" s="12" t="s">
        <v>80</v>
      </c>
    </row>
    <row r="11" spans="1:6" ht="24" customHeight="1" x14ac:dyDescent="0.4">
      <c r="A11" s="125" t="s">
        <v>49</v>
      </c>
      <c r="B11" s="141" t="s">
        <v>50</v>
      </c>
      <c r="C11" s="142"/>
      <c r="D11" s="12" t="s">
        <v>81</v>
      </c>
    </row>
    <row r="12" spans="1:6" ht="38.25" customHeight="1" x14ac:dyDescent="0.4">
      <c r="A12" s="126"/>
      <c r="B12" s="141" t="s">
        <v>52</v>
      </c>
      <c r="C12" s="142"/>
      <c r="D12" s="12" t="s">
        <v>227</v>
      </c>
    </row>
    <row r="13" spans="1:6" ht="26.25" customHeight="1" x14ac:dyDescent="0.4">
      <c r="A13" s="127"/>
      <c r="B13" s="141" t="s">
        <v>54</v>
      </c>
      <c r="C13" s="142"/>
      <c r="D13" s="12" t="s">
        <v>82</v>
      </c>
    </row>
    <row r="14" spans="1:6" ht="18" customHeight="1" x14ac:dyDescent="0.4">
      <c r="A14" s="125" t="s">
        <v>56</v>
      </c>
      <c r="B14" s="152" t="s">
        <v>57</v>
      </c>
      <c r="C14" s="153"/>
      <c r="D14" s="12" t="s">
        <v>58</v>
      </c>
    </row>
    <row r="15" spans="1:6" ht="18" customHeight="1" x14ac:dyDescent="0.4">
      <c r="A15" s="126"/>
      <c r="B15" s="152" t="s">
        <v>59</v>
      </c>
      <c r="C15" s="153"/>
      <c r="D15" s="12" t="s">
        <v>60</v>
      </c>
    </row>
    <row r="16" spans="1:6" ht="60" customHeight="1" x14ac:dyDescent="0.4">
      <c r="A16" s="127"/>
      <c r="B16" s="154" t="s">
        <v>61</v>
      </c>
      <c r="C16" s="155"/>
      <c r="D16" s="12" t="s">
        <v>83</v>
      </c>
    </row>
    <row r="17" spans="1:4" ht="22.5" customHeight="1" x14ac:dyDescent="0.4">
      <c r="A17" s="146" t="s">
        <v>63</v>
      </c>
      <c r="B17" s="156" t="s">
        <v>64</v>
      </c>
      <c r="C17" s="157"/>
      <c r="D17" s="12" t="s">
        <v>65</v>
      </c>
    </row>
    <row r="18" spans="1:4" ht="43.5" customHeight="1" x14ac:dyDescent="0.4">
      <c r="A18" s="137"/>
      <c r="B18" s="156" t="s">
        <v>66</v>
      </c>
      <c r="C18" s="157"/>
      <c r="D18" s="12" t="s">
        <v>84</v>
      </c>
    </row>
    <row r="19" spans="1:4" ht="57.75" customHeight="1" x14ac:dyDescent="0.4">
      <c r="A19" s="137"/>
      <c r="B19" s="156" t="s">
        <v>68</v>
      </c>
      <c r="C19" s="157"/>
      <c r="D19" s="12" t="s">
        <v>85</v>
      </c>
    </row>
    <row r="20" spans="1:4" ht="31.5" customHeight="1" x14ac:dyDescent="0.4">
      <c r="A20" s="138"/>
      <c r="B20" s="156" t="s">
        <v>70</v>
      </c>
      <c r="C20" s="157"/>
      <c r="D20" s="19" t="s">
        <v>86</v>
      </c>
    </row>
    <row r="21" spans="1:4" s="15" customFormat="1" ht="33" customHeight="1" x14ac:dyDescent="0.4">
      <c r="A21" s="13"/>
      <c r="B21" s="150" t="s">
        <v>31</v>
      </c>
      <c r="C21" s="151"/>
      <c r="D21" s="14" t="s">
        <v>72</v>
      </c>
    </row>
    <row r="22" spans="1:4" ht="55.5" customHeight="1" x14ac:dyDescent="0.4">
      <c r="A22" s="144" t="s">
        <v>73</v>
      </c>
      <c r="B22" s="144"/>
      <c r="C22" s="144"/>
      <c r="D22" s="144"/>
    </row>
  </sheetData>
  <mergeCells count="26">
    <mergeCell ref="B21:C21"/>
    <mergeCell ref="A22:D22"/>
    <mergeCell ref="A14:A16"/>
    <mergeCell ref="B14:C14"/>
    <mergeCell ref="B15:C15"/>
    <mergeCell ref="B16:C16"/>
    <mergeCell ref="A17:A20"/>
    <mergeCell ref="B17:C17"/>
    <mergeCell ref="B18:C18"/>
    <mergeCell ref="B19:C19"/>
    <mergeCell ref="B20:C20"/>
    <mergeCell ref="A11:A13"/>
    <mergeCell ref="B11:C11"/>
    <mergeCell ref="B12:C12"/>
    <mergeCell ref="B13:C13"/>
    <mergeCell ref="A1:D1"/>
    <mergeCell ref="A2:C3"/>
    <mergeCell ref="A4:A6"/>
    <mergeCell ref="B4:C4"/>
    <mergeCell ref="B5:C5"/>
    <mergeCell ref="B6:C6"/>
    <mergeCell ref="A7:A10"/>
    <mergeCell ref="B7:C7"/>
    <mergeCell ref="B8:C8"/>
    <mergeCell ref="B9:C9"/>
    <mergeCell ref="B10:C10"/>
  </mergeCells>
  <phoneticPr fontId="1"/>
  <hyperlinks>
    <hyperlink ref="F1" location="③現状把握シート!A1" display="③現状把握シートに戻る" xr:uid="{D288A3C3-BD11-4EC4-983A-315AE9932ABF}"/>
  </hyperlinks>
  <pageMargins left="0.19685039370078741" right="3.937007874015748E-2" top="0.11811023622047245" bottom="0.11811023622047245" header="7.874015748031496E-2" footer="7.874015748031496E-2"/>
  <pageSetup paperSize="9" scale="91" pageOrder="overThenDown" orientation="portrait" r:id="rId1"/>
  <headerFooter>
    <oddFooter>&amp;R&amp;P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9B9FE-B25B-4FE1-A421-7C2D3FAF2B6C}">
  <sheetPr>
    <tabColor theme="6" tint="0.59999389629810485"/>
  </sheetPr>
  <dimension ref="A1:F22"/>
  <sheetViews>
    <sheetView showGridLines="0" view="pageBreakPreview" zoomScale="85" zoomScaleNormal="120" zoomScaleSheetLayoutView="85" workbookViewId="0">
      <pane xSplit="1" ySplit="3" topLeftCell="B4" activePane="bottomRight" state="frozen"/>
      <selection activeCell="X9" sqref="X9"/>
      <selection pane="topRight" activeCell="X9" sqref="X9"/>
      <selection pane="bottomLeft" activeCell="X9" sqref="X9"/>
      <selection pane="bottomRight" activeCell="X9" sqref="X9"/>
    </sheetView>
  </sheetViews>
  <sheetFormatPr defaultColWidth="9" defaultRowHeight="12" x14ac:dyDescent="0.4"/>
  <cols>
    <col min="1" max="1" width="5.875" style="16" customWidth="1"/>
    <col min="2" max="2" width="6" style="5" customWidth="1"/>
    <col min="3" max="3" width="17.75" style="5" customWidth="1"/>
    <col min="4" max="4" width="70.125" style="5" customWidth="1"/>
    <col min="5" max="5" width="2.125" style="5" customWidth="1"/>
    <col min="6" max="16384" width="9" style="5"/>
  </cols>
  <sheetData>
    <row r="1" spans="1:6" ht="57" customHeight="1" x14ac:dyDescent="0.25">
      <c r="A1" s="130" t="s">
        <v>209</v>
      </c>
      <c r="B1" s="130"/>
      <c r="C1" s="130"/>
      <c r="D1" s="130"/>
      <c r="F1" s="25" t="s">
        <v>134</v>
      </c>
    </row>
    <row r="2" spans="1:6" ht="12" customHeight="1" x14ac:dyDescent="0.4">
      <c r="A2" s="131" t="s">
        <v>33</v>
      </c>
      <c r="B2" s="131"/>
      <c r="C2" s="131"/>
      <c r="D2" s="20" t="s">
        <v>12</v>
      </c>
    </row>
    <row r="3" spans="1:6" x14ac:dyDescent="0.4">
      <c r="A3" s="131"/>
      <c r="B3" s="131"/>
      <c r="C3" s="131"/>
      <c r="D3" s="21" t="s">
        <v>87</v>
      </c>
    </row>
    <row r="4" spans="1:6" ht="14.25" customHeight="1" x14ac:dyDescent="0.4">
      <c r="A4" s="132"/>
      <c r="B4" s="134" t="s">
        <v>35</v>
      </c>
      <c r="C4" s="134"/>
      <c r="D4" s="17" t="s">
        <v>88</v>
      </c>
    </row>
    <row r="5" spans="1:6" ht="45.75" customHeight="1" thickBot="1" x14ac:dyDescent="0.45">
      <c r="A5" s="133"/>
      <c r="B5" s="135" t="s">
        <v>36</v>
      </c>
      <c r="C5" s="135"/>
      <c r="D5" s="9" t="s">
        <v>89</v>
      </c>
    </row>
    <row r="6" spans="1:6" ht="18.75" customHeight="1" thickTop="1" x14ac:dyDescent="0.4">
      <c r="A6" s="133"/>
      <c r="B6" s="149" t="s">
        <v>38</v>
      </c>
      <c r="C6" s="149"/>
      <c r="D6" s="18" t="s">
        <v>39</v>
      </c>
    </row>
    <row r="7" spans="1:6" ht="57.75" customHeight="1" x14ac:dyDescent="0.4">
      <c r="A7" s="137" t="s">
        <v>40</v>
      </c>
      <c r="B7" s="141" t="s">
        <v>41</v>
      </c>
      <c r="C7" s="142"/>
      <c r="D7" s="22" t="s">
        <v>90</v>
      </c>
    </row>
    <row r="8" spans="1:6" ht="112.5" customHeight="1" x14ac:dyDescent="0.4">
      <c r="A8" s="137"/>
      <c r="B8" s="141" t="s">
        <v>43</v>
      </c>
      <c r="C8" s="142"/>
      <c r="D8" s="23" t="s">
        <v>91</v>
      </c>
    </row>
    <row r="9" spans="1:6" ht="36" customHeight="1" x14ac:dyDescent="0.4">
      <c r="A9" s="137"/>
      <c r="B9" s="141" t="s">
        <v>45</v>
      </c>
      <c r="C9" s="142"/>
      <c r="D9" s="23" t="s">
        <v>92</v>
      </c>
    </row>
    <row r="10" spans="1:6" ht="30" customHeight="1" x14ac:dyDescent="0.4">
      <c r="A10" s="138"/>
      <c r="B10" s="141" t="s">
        <v>47</v>
      </c>
      <c r="C10" s="142"/>
      <c r="D10" s="23" t="s">
        <v>93</v>
      </c>
    </row>
    <row r="11" spans="1:6" ht="30" customHeight="1" x14ac:dyDescent="0.4">
      <c r="A11" s="158" t="s">
        <v>49</v>
      </c>
      <c r="B11" s="141" t="s">
        <v>50</v>
      </c>
      <c r="C11" s="142"/>
      <c r="D11" s="12" t="s">
        <v>94</v>
      </c>
    </row>
    <row r="12" spans="1:6" ht="30" customHeight="1" x14ac:dyDescent="0.4">
      <c r="A12" s="159"/>
      <c r="B12" s="141" t="s">
        <v>52</v>
      </c>
      <c r="C12" s="142"/>
      <c r="D12" s="23" t="s">
        <v>95</v>
      </c>
    </row>
    <row r="13" spans="1:6" ht="30" customHeight="1" x14ac:dyDescent="0.4">
      <c r="A13" s="160"/>
      <c r="B13" s="141" t="s">
        <v>54</v>
      </c>
      <c r="C13" s="142"/>
      <c r="D13" s="12" t="s">
        <v>228</v>
      </c>
    </row>
    <row r="14" spans="1:6" ht="29.25" customHeight="1" x14ac:dyDescent="0.4">
      <c r="A14" s="125" t="s">
        <v>56</v>
      </c>
      <c r="B14" s="152" t="s">
        <v>57</v>
      </c>
      <c r="C14" s="153"/>
      <c r="D14" s="12" t="s">
        <v>229</v>
      </c>
    </row>
    <row r="15" spans="1:6" ht="29.25" customHeight="1" x14ac:dyDescent="0.4">
      <c r="A15" s="126"/>
      <c r="B15" s="152" t="s">
        <v>59</v>
      </c>
      <c r="C15" s="153"/>
      <c r="D15" s="12" t="s">
        <v>96</v>
      </c>
    </row>
    <row r="16" spans="1:6" ht="74.25" customHeight="1" x14ac:dyDescent="0.4">
      <c r="A16" s="127"/>
      <c r="B16" s="154" t="s">
        <v>61</v>
      </c>
      <c r="C16" s="155"/>
      <c r="D16" s="12" t="s">
        <v>97</v>
      </c>
    </row>
    <row r="17" spans="1:4" ht="27" customHeight="1" x14ac:dyDescent="0.4">
      <c r="A17" s="146" t="s">
        <v>63</v>
      </c>
      <c r="B17" s="156" t="s">
        <v>64</v>
      </c>
      <c r="C17" s="157"/>
      <c r="D17" s="12" t="s">
        <v>98</v>
      </c>
    </row>
    <row r="18" spans="1:4" ht="61.5" customHeight="1" x14ac:dyDescent="0.4">
      <c r="A18" s="137"/>
      <c r="B18" s="156" t="s">
        <v>66</v>
      </c>
      <c r="C18" s="157"/>
      <c r="D18" s="23" t="s">
        <v>99</v>
      </c>
    </row>
    <row r="19" spans="1:4" ht="51.75" customHeight="1" x14ac:dyDescent="0.4">
      <c r="A19" s="137"/>
      <c r="B19" s="156" t="s">
        <v>68</v>
      </c>
      <c r="C19" s="157"/>
      <c r="D19" s="23" t="s">
        <v>100</v>
      </c>
    </row>
    <row r="20" spans="1:4" ht="31.5" customHeight="1" x14ac:dyDescent="0.4">
      <c r="A20" s="138"/>
      <c r="B20" s="156" t="s">
        <v>70</v>
      </c>
      <c r="C20" s="157"/>
      <c r="D20" s="23" t="s">
        <v>230</v>
      </c>
    </row>
    <row r="21" spans="1:4" s="15" customFormat="1" ht="29.25" customHeight="1" x14ac:dyDescent="0.4">
      <c r="A21" s="13"/>
      <c r="B21" s="143" t="s">
        <v>31</v>
      </c>
      <c r="C21" s="143"/>
      <c r="D21" s="14" t="s">
        <v>231</v>
      </c>
    </row>
    <row r="22" spans="1:4" ht="45" customHeight="1" x14ac:dyDescent="0.4">
      <c r="A22" s="144" t="s">
        <v>73</v>
      </c>
      <c r="B22" s="144"/>
      <c r="C22" s="144"/>
      <c r="D22" s="144"/>
    </row>
  </sheetData>
  <mergeCells count="26">
    <mergeCell ref="B21:C21"/>
    <mergeCell ref="A22:D22"/>
    <mergeCell ref="A14:A16"/>
    <mergeCell ref="B14:C14"/>
    <mergeCell ref="B15:C15"/>
    <mergeCell ref="B16:C16"/>
    <mergeCell ref="A17:A20"/>
    <mergeCell ref="B17:C17"/>
    <mergeCell ref="B18:C18"/>
    <mergeCell ref="B19:C19"/>
    <mergeCell ref="B20:C20"/>
    <mergeCell ref="A11:A13"/>
    <mergeCell ref="B11:C11"/>
    <mergeCell ref="B12:C12"/>
    <mergeCell ref="B13:C13"/>
    <mergeCell ref="A1:D1"/>
    <mergeCell ref="A2:C3"/>
    <mergeCell ref="A4:A6"/>
    <mergeCell ref="B4:C4"/>
    <mergeCell ref="B5:C5"/>
    <mergeCell ref="B6:C6"/>
    <mergeCell ref="A7:A10"/>
    <mergeCell ref="B7:C7"/>
    <mergeCell ref="B8:C8"/>
    <mergeCell ref="B9:C9"/>
    <mergeCell ref="B10:C10"/>
  </mergeCells>
  <phoneticPr fontId="1"/>
  <hyperlinks>
    <hyperlink ref="F1" location="③現状把握シート!A1" display="③現状把握シートに戻る" xr:uid="{A492ADAB-F534-4428-8B0E-561AF34F9590}"/>
  </hyperlinks>
  <pageMargins left="0.19685039370078741" right="3.937007874015748E-2" top="0.11811023622047245" bottom="0.11811023622047245" header="7.874015748031496E-2" footer="7.874015748031496E-2"/>
  <pageSetup paperSize="9" scale="91" pageOrder="overThenDown" orientation="portrait" r:id="rId1"/>
  <headerFooter>
    <oddFooter>&amp;R&amp;P</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表紙</vt:lpstr>
      <vt:lpstr>①キャリアデザイン・振り返りシート（１）</vt:lpstr>
      <vt:lpstr>②キャリアデザイン・振り返りシート (2)</vt:lpstr>
      <vt:lpstr>③現状把握シート</vt:lpstr>
      <vt:lpstr>【参考】面談後シート</vt:lpstr>
      <vt:lpstr>⇒実践状況の説明</vt:lpstr>
      <vt:lpstr>新人</vt:lpstr>
      <vt:lpstr>Ⅰ</vt:lpstr>
      <vt:lpstr>Ⅱ</vt:lpstr>
      <vt:lpstr>Ⅲ</vt:lpstr>
      <vt:lpstr>Ⅳ</vt:lpstr>
      <vt:lpstr>【参考】面談後シート!Print_Area</vt:lpstr>
      <vt:lpstr>'①キャリアデザイン・振り返りシート（１）'!Print_Area</vt:lpstr>
      <vt:lpstr>'②キャリアデザイン・振り返りシート (2)'!Print_Area</vt:lpstr>
      <vt:lpstr>③現状把握シート!Print_Area</vt:lpstr>
      <vt:lpstr>Ⅰ!Print_Area</vt:lpstr>
      <vt:lpstr>Ⅱ!Print_Area</vt:lpstr>
      <vt:lpstr>Ⅲ!Print_Area</vt:lpstr>
      <vt:lpstr>Ⅳ!Print_Area</vt:lpstr>
      <vt:lpstr>新人!Print_Area</vt:lpstr>
      <vt:lpstr>表紙!Print_Area</vt:lpstr>
      <vt:lpstr>③現状把握シート!Print_Titles</vt:lpstr>
      <vt:lpstr>Ⅰ!Print_Titles</vt:lpstr>
      <vt:lpstr>新人!Print_Titles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2026-04-30T05:09:54Z</cp:lastPrinted>
  <dcterms:created xsi:type="dcterms:W3CDTF">2025-09-01T02:41:05Z</dcterms:created>
  <dcterms:modified xsi:type="dcterms:W3CDTF">2026-04-30T05:13:02Z</dcterms:modified>
</cp:coreProperties>
</file>